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3810" windowHeight="2370" activeTab="1"/>
  </bookViews>
  <sheets>
    <sheet name="US BOL" sheetId="1" r:id="rId1"/>
    <sheet name="Orden de Embarque" sheetId="2" r:id="rId2"/>
  </sheets>
  <definedNames>
    <definedName name="Cantidad">#REF!</definedName>
    <definedName name="ClaveDestinatario">'Orden de Embarque'!#REF!</definedName>
    <definedName name="Counter">#REF!</definedName>
    <definedName name="Desc1">'Orden de Embarque'!$B$36</definedName>
    <definedName name="Desc10">'Orden de Embarque'!$G$37</definedName>
    <definedName name="Desc11">'Orden de Embarque'!$K$37</definedName>
    <definedName name="Desc12">'Orden de Embarque'!$M$37</definedName>
    <definedName name="Desc13">'Orden de Embarque'!$B$38</definedName>
    <definedName name="Desc14">'Orden de Embarque'!$C$38</definedName>
    <definedName name="Desc15">'Orden de Embarque'!$D$38</definedName>
    <definedName name="Desc16">'Orden de Embarque'!$G$38</definedName>
    <definedName name="Desc17">'Orden de Embarque'!$K$38</definedName>
    <definedName name="Desc18">'Orden de Embarque'!$M$38</definedName>
    <definedName name="Desc19">'Orden de Embarque'!$B$39</definedName>
    <definedName name="Desc2">'Orden de Embarque'!$C$36</definedName>
    <definedName name="Desc20">'Orden de Embarque'!$C$39</definedName>
    <definedName name="Desc21">'Orden de Embarque'!$D$39</definedName>
    <definedName name="Desc22">'Orden de Embarque'!$G$39</definedName>
    <definedName name="Desc23">'Orden de Embarque'!$K$39</definedName>
    <definedName name="Desc24">'Orden de Embarque'!$M$39</definedName>
    <definedName name="Desc3">'Orden de Embarque'!$D$36</definedName>
    <definedName name="Desc4">'Orden de Embarque'!$G$36</definedName>
    <definedName name="Desc5">'Orden de Embarque'!$K$36</definedName>
    <definedName name="Desc6">'Orden de Embarque'!$M$36</definedName>
    <definedName name="Desc7">'Orden de Embarque'!$B$37</definedName>
    <definedName name="Desc8">'Orden de Embarque'!$C$37</definedName>
    <definedName name="Desc9">'Orden de Embarque'!$D$37</definedName>
    <definedName name="Destinatarios">#REF!</definedName>
    <definedName name="ExportarOrden">#REF!</definedName>
    <definedName name="InformarExportacion">#REF!</definedName>
    <definedName name="NombreArchivo">#REF!</definedName>
    <definedName name="_xlnm.Print_Area" localSheetId="1">'Orden de Embarque'!$B$2:$M$61</definedName>
  </definedNames>
  <calcPr fullCalcOnLoad="1"/>
</workbook>
</file>

<file path=xl/sharedStrings.xml><?xml version="1.0" encoding="utf-8"?>
<sst xmlns="http://schemas.openxmlformats.org/spreadsheetml/2006/main" count="142" uniqueCount="106">
  <si>
    <r>
      <t xml:space="preserve">COMMODITY DESCRIPTION(S): </t>
    </r>
    <r>
      <rPr>
        <sz val="7"/>
        <rFont val="Verdana"/>
        <family val="2"/>
      </rPr>
      <t>By signing this Bill of Lading, I hereby declare that the contents of this consignment are fully and accurately described above by the proper shipping name, and are classified, packaged, marked and labeled/placarded, and are in all respects in proper condition for transport according to applicable international and national governmental regulations.</t>
    </r>
  </si>
  <si>
    <t xml:space="preserve"> </t>
  </si>
  <si>
    <t>PACKAGING</t>
  </si>
  <si>
    <t>CLASE</t>
  </si>
  <si>
    <t>CIUDAD  /  CITY</t>
  </si>
  <si>
    <t>DESTINATARIO  /  CONSIGNEE</t>
  </si>
  <si>
    <t>C. P.  /  ZIP CODE</t>
  </si>
  <si>
    <t>ESTADO  /  STATE</t>
  </si>
  <si>
    <t>CONTACTO  /  CONTACT NAME</t>
  </si>
  <si>
    <t>TELÉFONO  /  TELEPHONE</t>
  </si>
  <si>
    <t>AGENTE ADUANAL MEXICANO  /  MEXICAN BROKER</t>
  </si>
  <si>
    <t>AGENTE ADUANAL AMERICANO  /  USA BROKER</t>
  </si>
  <si>
    <t>TIPO DE EMPAQUE</t>
  </si>
  <si>
    <t>CALLE Y NUMERO /  ADDRESS</t>
  </si>
  <si>
    <t>FACTURAR  A:   /    BILL TO:</t>
  </si>
  <si>
    <t>COLONIA  /  COLONY</t>
  </si>
  <si>
    <t>SEGURO DE MERCANCIA EN PESOS MEXICANOS</t>
  </si>
  <si>
    <t>CON-WAY GARANTIZADO</t>
  </si>
  <si>
    <t>EMBARCADOR  /  SHIPPER</t>
  </si>
  <si>
    <t>FIRMA DEL EMBARCADOR / SHIPPER SIGNATURE</t>
  </si>
  <si>
    <t>NOMBRE DEL EMBARCADOR / SHIPPER NAME</t>
  </si>
  <si>
    <t>FECHA / DATE</t>
  </si>
  <si>
    <t>OBSERVACIONES / REFERENCE NUMBERS</t>
  </si>
  <si>
    <t>NMFC CLASS</t>
  </si>
  <si>
    <t>ORDEN DE SERVICIO / SERVICE ORDER</t>
  </si>
  <si>
    <t>NO ESCRIBIR EN ESTA AREA</t>
  </si>
  <si>
    <t>STRAIGHT BILL OF LADING</t>
  </si>
  <si>
    <t>DRIVER  PLEASE  NOTE</t>
  </si>
  <si>
    <t>IF SINGLE SHIPMENT</t>
  </si>
  <si>
    <t>CHECK BOX BELOW</t>
  </si>
  <si>
    <t xml:space="preserve">          FREIGHT CHARGES ARE PREPAID UNLESS MARKED COLLECT</t>
  </si>
  <si>
    <t>ORIGINAL - NOT NEGOTIABLE</t>
  </si>
  <si>
    <t>DATE</t>
  </si>
  <si>
    <t>P.O. NO</t>
  </si>
  <si>
    <t>SHIPPER NO.</t>
  </si>
  <si>
    <t>CUSTOMER SPECIAL REFERENCE NUMBER</t>
  </si>
  <si>
    <t>SHIPPER (FROM)</t>
  </si>
  <si>
    <t>CONSIGNEE (TO)</t>
  </si>
  <si>
    <t>STREET</t>
  </si>
  <si>
    <t>CITY/STATE/PROVINCE ZIP/POSTAL CODE</t>
  </si>
  <si>
    <t>(TELEPHONE)</t>
  </si>
  <si>
    <t>BILL TO</t>
  </si>
  <si>
    <t>CUSTOMS BROKER</t>
  </si>
  <si>
    <t>ACCOUNT CODE</t>
  </si>
  <si>
    <t>NUMBER SHIPPING UNITS</t>
  </si>
  <si>
    <t>HM</t>
  </si>
  <si>
    <t>KIND OF PACKING, DESCRIPTION OF ARTICLES, SPECIAL MARKS AND EXCEPTIONS</t>
  </si>
  <si>
    <t>NMFC NO.</t>
  </si>
  <si>
    <t>CLASS OR DENSITY OF ARTICLES</t>
  </si>
  <si>
    <t>WEIGHT
(Subject to Correction)
lb             kg</t>
  </si>
  <si>
    <t>COD AMOUNT: $ ____________________</t>
  </si>
  <si>
    <t xml:space="preserve">     Prepaid</t>
  </si>
  <si>
    <t>REMIT COD TO:</t>
  </si>
  <si>
    <t xml:space="preserve">             U.S.         Canadian</t>
  </si>
  <si>
    <t xml:space="preserve">     Collect</t>
  </si>
  <si>
    <t>ADDRESS:</t>
  </si>
  <si>
    <t>NOTE: Consignee’s company check made payable to the Shipper will be accepted by Con-Way and forwarded to shipper unless otherwise directed to do so by the shipper.</t>
  </si>
  <si>
    <t>CITY:</t>
  </si>
  <si>
    <t>STATE/PROVICE</t>
  </si>
  <si>
    <t>ZIP/POSTAL CODE</t>
  </si>
  <si>
    <r>
      <t>Notice:</t>
    </r>
    <r>
      <rPr>
        <sz val="7"/>
        <rFont val="Verdana"/>
        <family val="2"/>
      </rPr>
      <t xml:space="preserve"> Unless the Shipper completes the requirements as provided below, Carrier’s liability shall be limited as stated herein and in Tariff CNWY-199, which may be obtained by request. Carrier shall in no event be liable for loss of profit, income, interest, attorney fees, or any special, incidental or consequential damages. Where the rate or NMFC classification is dependent on value, shippers are required to state specifically in writing the declared value of the property. For this purpose the declared value of the property is hereby specifically stated by the Shipper to be not exceeding $ _____________. Also, paragraph number 2 on the reverse side of this Bill of Lading sets forth released value terms and conditions.</t>
    </r>
  </si>
  <si>
    <r>
      <t>Carrier liability with shipment originating within the United States:</t>
    </r>
    <r>
      <rPr>
        <sz val="7"/>
        <rFont val="Verdana"/>
        <family val="2"/>
      </rPr>
      <t xml:space="preserve"> Unless the Shipper declares excess value on the Bill of Lading, requests excess liability coverage and pays an additional charge, Carrier’s maximum liability is $25 per pound per individual lost or damaged piece within the shipment, subject to $150,000 maximum total liability per shipment, and provided further that Carrier’s liability on household goods, articles other than new articles, such as used and/or refurbished articles, or personal effects shall not exceed ten cents per pound per individual lost or damaged piece within the shipment. For this purpose the declared value of the property is hereby specifically stated by the Shipper to be $ _____________, and Shipper agrees to pay an additional charge for excess liability coverage. Total declared value may not exceed $650,000 per shipment.</t>
    </r>
  </si>
  <si>
    <r>
      <t>Carrier liability with shipment originating within Canada:</t>
    </r>
    <r>
      <rPr>
        <sz val="7"/>
        <rFont val="Verdana"/>
        <family val="2"/>
      </rPr>
      <t xml:space="preserve"> Unless the Shipper agrees to a Special Agreement, declares the value in the box below and agrees to pay the excess liability charge by initialing where indicated, Carrier’s maximum liability is CAN$2 per pound (CAN$4.41 per kilogram) per individual lost or damaged piece within the shipment, subject to a maximum total liability per shipment of CAN$20,000, and provided further that Carrier’s liability on household goods, used and/or refurbished articles, or personal effects shall not exceed ten cents (CAN) per pound per individual lost or damaged piece within the shipment.</t>
    </r>
  </si>
  <si>
    <r>
      <t>SPECIAL AGREEMENT:</t>
    </r>
    <r>
      <rPr>
        <sz val="8"/>
        <rFont val="Verdana"/>
        <family val="2"/>
      </rPr>
      <t xml:space="preserve"> Declared Value: CAN $ ____________ per pound. (Declared value may not exceed CAN $100,000 per shipment.)
Shipper agrees to pay excess liability charge: _____________ (Shipper’s Initials)</t>
    </r>
  </si>
  <si>
    <r>
      <t>Shipment Received:</t>
    </r>
    <r>
      <rPr>
        <sz val="7"/>
        <rFont val="Verdana"/>
        <family val="2"/>
      </rPr>
      <t xml:space="preserve"> The shipment is received subject to Tariff CNWY-199, Carrier’s pricing schedules, terms, conditions and rules maintained at Carrier’s general offices in effect on the date of issue of this Bill of Lading, as well as the National Motor Freight Classifications, the Hazardous Materials Transportation Regulations (Title 49 — CFR, Subtitle B, Chapter1, Sub Chapter A-C), and the Household Goods Mileage Guide (HHGB 105 Series) for shipments originating in the United States; and the Canadian Motor Vehicle Transport Act, the Transportation of Dangerous Goods Act, and the regulations in force in the provincial jurisdiction at the time and place of the shipment for shipments originating in Canada. The property described on this Bill of Lading is in apparent good order, but only to the extent that it is unconcealed and visible without further inspection and except as noted or marked. The property is consigned and destined as indicated above. The word Carrier is defined throughout this contract as meaning any person or corporation in possession of the property under this contract. Carrier agrees to carry the property to its destination, if on its route, otherwise to deliver to another Carrier on the route to said destination. It is mutually agreed as to each Carrier of all or any of said property, over all or any portion of said route to the destination and as to each party at any time interested in all or any of said property, that every service to be performed hereunder shall be subject to all of this Bill of Lading’s terms and conditions in effect
on the date of shipment, including, but not limited to, the “Terms and Conditions” listed on the back side of this Bill of Lading.</t>
    </r>
  </si>
  <si>
    <t>SHIPPER</t>
  </si>
  <si>
    <t>CARRIER</t>
  </si>
  <si>
    <t>AUTHORIZED SIGNATURE</t>
  </si>
  <si>
    <t>AUTHORIZED SIGNATURE                                                                                                                            DATE</t>
  </si>
  <si>
    <t xml:space="preserve">NUMBER OF UNITS RECEIVED                                                                </t>
  </si>
  <si>
    <t>NO APLICA SEGURO</t>
  </si>
  <si>
    <t>RECIBIDO POR CFI L/ RECEIVED BY CFI L</t>
  </si>
  <si>
    <t>PESO</t>
  </si>
  <si>
    <t>FLETE MEXICANO</t>
  </si>
  <si>
    <t># PIEZAS/# OF PIECES</t>
  </si>
  <si>
    <t>LB</t>
  </si>
  <si>
    <t>KG</t>
  </si>
  <si>
    <t>Vol.</t>
  </si>
  <si>
    <t>UNIDAD KG o LB</t>
  </si>
  <si>
    <t>LARGO</t>
  </si>
  <si>
    <t>ANCHO</t>
  </si>
  <si>
    <t>ALTO</t>
  </si>
  <si>
    <t>SERVICIOS ADICIONALES</t>
  </si>
  <si>
    <t>OTROS (ESPECIFICAR):</t>
  </si>
  <si>
    <t>RECOLECCIÓN / ENTREGA ESPECIAL:</t>
  </si>
  <si>
    <t>NUM. COTIZACIÓN / QUOTE NUMBER</t>
  </si>
  <si>
    <t>CTA FACTURACIÓN/BILL TO ACCT. # (MANDATORY)</t>
  </si>
  <si>
    <t>D2D BY CFI LOGISTICA</t>
  </si>
  <si>
    <t>MTS</t>
  </si>
  <si>
    <t>INCH</t>
  </si>
  <si>
    <t>MEDIDA EN:</t>
  </si>
  <si>
    <t>CANTIDAD DE UNIDADES DE ENVÍO</t>
  </si>
  <si>
    <t>DESCRIPCION DE LOS ARTÍCULOS, MARCAS ESPECIALES Y EXCEPCIONES</t>
  </si>
  <si>
    <t>DESCRIPTION OF ARTICLES, SPECIAL MARKS AND EXCEPTIONS</t>
  </si>
  <si>
    <t>REGULACIONES</t>
  </si>
  <si>
    <t>Las dimensiones y pesos declarados por el embarcador estaran sujetos a verificacion pudiendo modificar la tarifa correspondiente.</t>
  </si>
  <si>
    <t>Si la carga no fuere retirada dentro de los 30 dias siguientes a aquel en que hubiere sido puesta a disposicion del consignatario CFI Logistica podra solicitar su venta en subasta publica con arreglo a lo que dispone el Codigo de Comercio.</t>
  </si>
  <si>
    <t>El seguro de la mercancía no se encuentra incluido en la tarifa. CFI Logística no se hace responsable por ningún tipo de daño o robo a la carga mientras se encuentra en tránsito o en terminales, puertos, cruces fronterizos o instalaciones de las agencias aduanales y/o del embarcador o consignatario. La  responsabilidad   de CFI Logística  queda  expresamente  limitada  a lo establecido por la Ley de Caminos, Puentes y Autotransporte Federal en materia de daños.</t>
  </si>
  <si>
    <t>Las tarifas y cargos accesoriales aquí indicados, están sujetos a cambios y podrán ser modificadas o ajustadas periodicamente con base en el comportamiento del mercado.</t>
  </si>
  <si>
    <t>Todos los embarques pueden ser contratados bajo los términos: Pre-pagado o Por cobrar. En el caso de los embarques por cobrar, el embarcador se obliga a pagar el monto del flete si el consignatario se niega a aceptar los cargos. Si el embarque tiene que ser retornado al remitente, también deberá pagar el flete correspondiente a la transportación del embarque de regreso a su origen, asi como los cargos de almacenaje que pudieran ocasionarse, a razón de $ 50.00 pesos por metro cúbico por día.</t>
  </si>
  <si>
    <t>Cualquier servicio adicional: Entrega Residencial, Entrega en Zona Centro, Entrega fuera de horario laboral (8:00 AM a 18:00 horas) Unidad con Rampa, Carga/Descarga en domicilio, Cruce de puente, etc., requiere ser cotizada previo a la realización del servicio.</t>
  </si>
  <si>
    <t>El Cliente es o será el dueño de los embarques cuyo transporte solicite y está autorizado para acordar todos los términos y condiciones para su transporte descritos en la presente carta tarifa. Los funcionarios o empleados del Cliente que soliciten el transporte de embarques estarán completamente autorizados para hacerlo y por lo tanto el Cliente reconocerá las obligaciones que de esto se derive.</t>
  </si>
  <si>
    <t>Cada vez que el Cliente requiera la coordinación de un servicio de transporte emitirá y entregará a CFIL una orden de servicio  en términos aceptables para CFIL. La ausencia o pérdida de cualquier orden de servicio no eximirá a ninguna de las partes de sus obligaciones y responsabilidades descritas en esta carta.</t>
  </si>
  <si>
    <t xml:space="preserve">A partir del 1 de noviembre del 2008 se implementará el cargo del CPAC (Cargo por Ajuste de Combustible).El cargo por este concepto será del  4.5 % sobre el valor del flete en los embarques consolidados. Este porcentaje podrá variar en base al comportamiento del costo del combustible. </t>
  </si>
  <si>
    <t>Pregunte por nuestros servicios urgentes y express. Para mayor información, favor de contactarnos por teléfono al: 01 800 253 2345; ó por correo a la dirección de: logistica.customer.service@conwaytruckload.com</t>
  </si>
  <si>
    <r>
      <t>El servicio de Recolección y/o Entrega está incluído en esta tarifa (Excepto en frontera).</t>
    </r>
    <r>
      <rPr>
        <sz val="7"/>
        <rFont val="Verdana"/>
        <family val="2"/>
      </rPr>
      <t xml:space="preserve"> En caso de una recolección o entrega adicional incurrirá en un cargo extra.</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</si>
</sst>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quot;Yes&quot;;&quot;Yes&quot;;&quot;No&quot;"/>
    <numFmt numFmtId="176" formatCode="&quot;True&quot;;&quot;True&quot;;&quot;False&quot;"/>
    <numFmt numFmtId="177" formatCode="&quot;On&quot;;&quot;On&quot;;&quot;Off&quot;"/>
    <numFmt numFmtId="178" formatCode="00000"/>
    <numFmt numFmtId="179" formatCode="000\-00\-0000"/>
    <numFmt numFmtId="180" formatCode="000\-000\ 000"/>
    <numFmt numFmtId="181" formatCode="000\-000000"/>
    <numFmt numFmtId="182" formatCode="0.0"/>
    <numFmt numFmtId="183" formatCode="[$-80A]dddd\,\ dd&quot; de &quot;mmmm&quot; de &quot;yyyy"/>
    <numFmt numFmtId="184" formatCode="dd/mm/yy;@"/>
    <numFmt numFmtId="185" formatCode="dd/mm/yyyy;@"/>
    <numFmt numFmtId="186" formatCode="[$€-2]\ #,##0.00_);[Red]\([$€-2]\ #,##0.00\)"/>
    <numFmt numFmtId="187" formatCode="_([$€-2]* #,##0.00_);_([$€-2]* \(#,##0.00\);_([$€-2]* &quot;-&quot;??_)"/>
    <numFmt numFmtId="188" formatCode="[$-80A]hh:mm:ss\ AM/PM"/>
    <numFmt numFmtId="189" formatCode="mmm/dd/yyyy"/>
    <numFmt numFmtId="190" formatCode="dd/mmm/yyyy;@"/>
  </numFmts>
  <fonts count="66">
    <font>
      <sz val="10"/>
      <name val="Arial"/>
      <family val="0"/>
    </font>
    <font>
      <u val="single"/>
      <sz val="10"/>
      <color indexed="12"/>
      <name val="Arial"/>
      <family val="2"/>
    </font>
    <font>
      <u val="single"/>
      <sz val="10"/>
      <color indexed="36"/>
      <name val="Arial"/>
      <family val="2"/>
    </font>
    <font>
      <sz val="10"/>
      <name val="Verdana"/>
      <family val="2"/>
    </font>
    <font>
      <sz val="11"/>
      <name val="Verdana"/>
      <family val="2"/>
    </font>
    <font>
      <sz val="5"/>
      <name val="Verdana"/>
      <family val="2"/>
    </font>
    <font>
      <b/>
      <sz val="8"/>
      <name val="Verdana"/>
      <family val="2"/>
    </font>
    <font>
      <sz val="6"/>
      <name val="Verdana"/>
      <family val="2"/>
    </font>
    <font>
      <sz val="7"/>
      <name val="Verdana"/>
      <family val="2"/>
    </font>
    <font>
      <b/>
      <sz val="12"/>
      <name val="Verdana"/>
      <family val="2"/>
    </font>
    <font>
      <sz val="8"/>
      <name val="Arial"/>
      <family val="2"/>
    </font>
    <font>
      <b/>
      <sz val="10"/>
      <name val="Verdana"/>
      <family val="2"/>
    </font>
    <font>
      <sz val="12"/>
      <name val="Times New Roman"/>
      <family val="1"/>
    </font>
    <font>
      <b/>
      <sz val="20"/>
      <name val="Arial Black"/>
      <family val="2"/>
    </font>
    <font>
      <b/>
      <sz val="14"/>
      <name val="Verdana"/>
      <family val="2"/>
    </font>
    <font>
      <sz val="8"/>
      <name val="Verdana"/>
      <family val="2"/>
    </font>
    <font>
      <b/>
      <sz val="11"/>
      <name val="Verdana"/>
      <family val="2"/>
    </font>
    <font>
      <b/>
      <sz val="5"/>
      <name val="Verdana"/>
      <family val="2"/>
    </font>
    <font>
      <sz val="11"/>
      <name val="Times New Roman"/>
      <family val="1"/>
    </font>
    <font>
      <b/>
      <sz val="7"/>
      <name val="Verdana"/>
      <family val="2"/>
    </font>
    <font>
      <b/>
      <sz val="20"/>
      <name val="Verdana"/>
      <family val="2"/>
    </font>
    <font>
      <sz val="8"/>
      <name val="Tahoma"/>
      <family val="2"/>
    </font>
    <font>
      <b/>
      <sz val="8"/>
      <name val="Times New Roman"/>
      <family val="1"/>
    </font>
    <font>
      <sz val="8"/>
      <name val="Times New Roman"/>
      <family val="1"/>
    </font>
    <font>
      <b/>
      <sz val="10"/>
      <color indexed="10"/>
      <name val="Verdana"/>
      <family val="2"/>
    </font>
    <font>
      <sz val="7"/>
      <name val="Arial"/>
      <family val="2"/>
    </font>
    <font>
      <b/>
      <sz val="7"/>
      <color indexed="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5"/>
      <color indexed="9"/>
      <name val="Verdana"/>
      <family val="2"/>
    </font>
    <font>
      <sz val="10"/>
      <color indexed="9"/>
      <name val="Verdana"/>
      <family val="2"/>
    </font>
    <font>
      <b/>
      <sz val="9"/>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5"/>
      <color theme="0"/>
      <name val="Verdana"/>
      <family val="2"/>
    </font>
    <font>
      <sz val="10"/>
      <color theme="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color indexed="63"/>
      </top>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style="thin"/>
    </border>
    <border>
      <left style="thin"/>
      <right style="medium"/>
      <top>
        <color indexed="63"/>
      </top>
      <bottom>
        <color indexed="63"/>
      </bottom>
    </border>
    <border>
      <left style="thin"/>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7"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86">
    <xf numFmtId="0" fontId="0" fillId="0" borderId="0" xfId="0" applyAlignment="1">
      <alignment/>
    </xf>
    <xf numFmtId="0" fontId="3" fillId="0" borderId="0" xfId="0" applyFont="1" applyAlignment="1">
      <alignment/>
    </xf>
    <xf numFmtId="0" fontId="3" fillId="0" borderId="0" xfId="0" applyFont="1" applyBorder="1" applyAlignment="1">
      <alignment/>
    </xf>
    <xf numFmtId="0" fontId="5" fillId="0" borderId="0" xfId="0" applyFont="1" applyAlignment="1">
      <alignment vertical="top"/>
    </xf>
    <xf numFmtId="0" fontId="3" fillId="0" borderId="0" xfId="0" applyFont="1" applyFill="1" applyBorder="1" applyAlignment="1">
      <alignment/>
    </xf>
    <xf numFmtId="0" fontId="8" fillId="0" borderId="0" xfId="0" applyFont="1" applyBorder="1" applyAlignment="1">
      <alignment horizontal="left" vertical="top"/>
    </xf>
    <xf numFmtId="0" fontId="3" fillId="33" borderId="0" xfId="0" applyFont="1" applyFill="1" applyBorder="1" applyAlignment="1">
      <alignment/>
    </xf>
    <xf numFmtId="0" fontId="15" fillId="0" borderId="0" xfId="0" applyFont="1" applyAlignment="1">
      <alignment horizontal="center"/>
    </xf>
    <xf numFmtId="0" fontId="6" fillId="0" borderId="0" xfId="0" applyFont="1" applyAlignment="1">
      <alignment horizontal="center"/>
    </xf>
    <xf numFmtId="0" fontId="16" fillId="0" borderId="0" xfId="0" applyFont="1" applyAlignment="1">
      <alignment vertical="center"/>
    </xf>
    <xf numFmtId="0" fontId="5" fillId="0" borderId="10" xfId="0" applyFont="1" applyBorder="1" applyAlignment="1">
      <alignment/>
    </xf>
    <xf numFmtId="0" fontId="12" fillId="0" borderId="11" xfId="0" applyFont="1" applyBorder="1" applyAlignment="1">
      <alignment horizontal="left"/>
    </xf>
    <xf numFmtId="0" fontId="5" fillId="0" borderId="0" xfId="0" applyFont="1" applyAlignment="1">
      <alignment/>
    </xf>
    <xf numFmtId="0" fontId="5" fillId="0" borderId="10" xfId="0" applyFont="1" applyBorder="1" applyAlignment="1">
      <alignment/>
    </xf>
    <xf numFmtId="0" fontId="7" fillId="0" borderId="12" xfId="0" applyFont="1" applyBorder="1" applyAlignment="1">
      <alignment horizontal="center" wrapText="1"/>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3" fillId="0" borderId="12" xfId="0" applyFont="1" applyBorder="1" applyAlignment="1">
      <alignment/>
    </xf>
    <xf numFmtId="0" fontId="3" fillId="0" borderId="0" xfId="0" applyFont="1" applyAlignment="1">
      <alignment/>
    </xf>
    <xf numFmtId="0" fontId="5" fillId="0" borderId="0" xfId="0" applyFont="1" applyAlignment="1">
      <alignment horizontal="right"/>
    </xf>
    <xf numFmtId="0" fontId="11" fillId="0" borderId="10" xfId="0" applyFont="1" applyBorder="1" applyAlignment="1">
      <alignment/>
    </xf>
    <xf numFmtId="0" fontId="3" fillId="0" borderId="10" xfId="0" applyFont="1" applyBorder="1" applyAlignment="1">
      <alignment/>
    </xf>
    <xf numFmtId="0" fontId="3" fillId="0" borderId="13" xfId="0" applyFont="1" applyBorder="1" applyAlignment="1">
      <alignment/>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xf>
    <xf numFmtId="0" fontId="3" fillId="0" borderId="17" xfId="0" applyFont="1" applyBorder="1" applyAlignment="1">
      <alignment/>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12" fillId="0" borderId="11" xfId="0" applyFont="1" applyBorder="1" applyAlignment="1" applyProtection="1">
      <alignment/>
      <protection hidden="1"/>
    </xf>
    <xf numFmtId="0" fontId="12" fillId="0" borderId="11" xfId="0" applyFont="1" applyBorder="1" applyAlignment="1" applyProtection="1">
      <alignment horizontal="left"/>
      <protection hidden="1"/>
    </xf>
    <xf numFmtId="0" fontId="3" fillId="0" borderId="12" xfId="0" applyFont="1" applyBorder="1" applyAlignment="1" applyProtection="1">
      <alignment horizontal="center"/>
      <protection hidden="1"/>
    </xf>
    <xf numFmtId="0" fontId="3" fillId="0" borderId="12" xfId="0" applyFont="1" applyBorder="1" applyAlignment="1" applyProtection="1">
      <alignment horizontal="center" shrinkToFit="1"/>
      <protection hidden="1"/>
    </xf>
    <xf numFmtId="0" fontId="15" fillId="0" borderId="0" xfId="0" applyFont="1" applyAlignment="1">
      <alignment/>
    </xf>
    <xf numFmtId="0" fontId="5" fillId="33" borderId="0" xfId="0" applyFont="1" applyFill="1" applyBorder="1" applyAlignment="1">
      <alignment vertical="top"/>
    </xf>
    <xf numFmtId="0" fontId="6" fillId="33" borderId="0" xfId="0" applyFont="1" applyFill="1" applyBorder="1" applyAlignment="1">
      <alignment vertical="center"/>
    </xf>
    <xf numFmtId="0" fontId="12" fillId="33" borderId="0" xfId="0" applyFont="1" applyFill="1" applyBorder="1" applyAlignment="1" applyProtection="1">
      <alignment vertical="top"/>
      <protection locked="0"/>
    </xf>
    <xf numFmtId="0" fontId="0" fillId="0" borderId="0" xfId="0" applyBorder="1" applyAlignment="1">
      <alignment/>
    </xf>
    <xf numFmtId="0" fontId="0" fillId="0" borderId="19" xfId="0" applyBorder="1" applyAlignment="1">
      <alignment/>
    </xf>
    <xf numFmtId="0" fontId="12" fillId="33" borderId="20" xfId="0" applyFont="1" applyFill="1" applyBorder="1" applyAlignment="1" applyProtection="1">
      <alignment vertical="top"/>
      <protection locked="0"/>
    </xf>
    <xf numFmtId="0" fontId="12" fillId="33" borderId="21" xfId="0" applyFont="1" applyFill="1" applyBorder="1" applyAlignment="1" applyProtection="1">
      <alignment vertical="top"/>
      <protection locked="0"/>
    </xf>
    <xf numFmtId="0" fontId="5" fillId="33" borderId="20" xfId="0" applyFont="1" applyFill="1" applyBorder="1" applyAlignment="1">
      <alignment vertical="top"/>
    </xf>
    <xf numFmtId="0" fontId="5" fillId="0" borderId="0" xfId="0" applyFont="1" applyBorder="1" applyAlignment="1">
      <alignment vertical="top"/>
    </xf>
    <xf numFmtId="0" fontId="5" fillId="0" borderId="20" xfId="0" applyFont="1" applyBorder="1" applyAlignment="1">
      <alignment vertical="top"/>
    </xf>
    <xf numFmtId="0" fontId="3" fillId="33" borderId="21" xfId="0" applyFont="1" applyFill="1" applyBorder="1" applyAlignment="1">
      <alignment/>
    </xf>
    <xf numFmtId="0" fontId="3" fillId="33" borderId="22" xfId="0" applyFont="1" applyFill="1" applyBorder="1" applyAlignment="1">
      <alignment/>
    </xf>
    <xf numFmtId="0" fontId="0" fillId="0" borderId="23" xfId="0" applyBorder="1" applyAlignment="1">
      <alignment/>
    </xf>
    <xf numFmtId="0" fontId="0" fillId="0" borderId="16" xfId="0" applyBorder="1" applyAlignment="1">
      <alignment/>
    </xf>
    <xf numFmtId="0" fontId="5" fillId="33" borderId="18" xfId="0" applyFont="1" applyFill="1" applyBorder="1" applyAlignment="1" applyProtection="1">
      <alignment horizontal="left" vertical="top"/>
      <protection/>
    </xf>
    <xf numFmtId="0" fontId="5" fillId="33" borderId="13" xfId="0" applyFont="1" applyFill="1" applyBorder="1" applyAlignment="1" applyProtection="1">
      <alignment horizontal="center" vertical="top"/>
      <protection/>
    </xf>
    <xf numFmtId="0" fontId="7" fillId="33" borderId="12"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5" fillId="0" borderId="10" xfId="0" applyFont="1" applyFill="1" applyBorder="1" applyAlignment="1" applyProtection="1">
      <alignment horizontal="center" vertical="top"/>
      <protection/>
    </xf>
    <xf numFmtId="0" fontId="5" fillId="33" borderId="10" xfId="0" applyFont="1" applyFill="1" applyBorder="1" applyAlignment="1" applyProtection="1">
      <alignment vertical="top"/>
      <protection/>
    </xf>
    <xf numFmtId="0" fontId="12" fillId="33" borderId="24" xfId="0" applyFont="1" applyFill="1" applyBorder="1" applyAlignment="1" applyProtection="1">
      <alignment vertical="top"/>
      <protection locked="0"/>
    </xf>
    <xf numFmtId="0" fontId="12" fillId="33" borderId="25" xfId="0" applyFont="1" applyFill="1" applyBorder="1" applyAlignment="1" applyProtection="1">
      <alignment vertical="top"/>
      <protection locked="0"/>
    </xf>
    <xf numFmtId="0" fontId="0" fillId="0" borderId="24" xfId="0" applyBorder="1" applyAlignment="1">
      <alignment/>
    </xf>
    <xf numFmtId="0" fontId="0" fillId="0" borderId="26" xfId="0" applyBorder="1" applyAlignment="1">
      <alignment/>
    </xf>
    <xf numFmtId="0" fontId="18" fillId="33" borderId="12"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189" fontId="3" fillId="0" borderId="11" xfId="0" applyNumberFormat="1" applyFont="1" applyBorder="1" applyAlignment="1">
      <alignment/>
    </xf>
    <xf numFmtId="0" fontId="5" fillId="33" borderId="27" xfId="0" applyFont="1" applyFill="1" applyBorder="1" applyAlignment="1" applyProtection="1">
      <alignment horizontal="center" vertical="top"/>
      <protection/>
    </xf>
    <xf numFmtId="0" fontId="18" fillId="33" borderId="23" xfId="0" applyFont="1" applyFill="1" applyBorder="1" applyAlignment="1" applyProtection="1">
      <alignment horizontal="left" vertical="center"/>
      <protection locked="0"/>
    </xf>
    <xf numFmtId="0" fontId="18" fillId="33" borderId="28" xfId="0" applyFont="1" applyFill="1" applyBorder="1" applyAlignment="1" applyProtection="1">
      <alignment horizontal="left" vertical="center"/>
      <protection locked="0"/>
    </xf>
    <xf numFmtId="0" fontId="18" fillId="0" borderId="16" xfId="0" applyFont="1" applyFill="1" applyBorder="1" applyAlignment="1" applyProtection="1">
      <alignment horizontal="center" vertical="top"/>
      <protection locked="0"/>
    </xf>
    <xf numFmtId="0" fontId="18" fillId="0" borderId="17" xfId="0" applyFont="1" applyFill="1" applyBorder="1" applyAlignment="1" applyProtection="1">
      <alignment horizontal="center" vertical="top"/>
      <protection locked="0"/>
    </xf>
    <xf numFmtId="0" fontId="18" fillId="33" borderId="29" xfId="0" applyFont="1" applyFill="1" applyBorder="1" applyAlignment="1" applyProtection="1">
      <alignment horizontal="left" vertical="center"/>
      <protection locked="0"/>
    </xf>
    <xf numFmtId="0" fontId="18" fillId="33" borderId="30" xfId="0" applyFont="1" applyFill="1" applyBorder="1" applyAlignment="1" applyProtection="1">
      <alignment horizontal="left" vertical="center"/>
      <protection locked="0"/>
    </xf>
    <xf numFmtId="0" fontId="12" fillId="33" borderId="19" xfId="0" applyFont="1" applyFill="1" applyBorder="1" applyAlignment="1" applyProtection="1">
      <alignment horizontal="center" vertical="top"/>
      <protection locked="0"/>
    </xf>
    <xf numFmtId="0" fontId="5" fillId="33" borderId="27" xfId="0" applyFont="1" applyFill="1" applyBorder="1" applyAlignment="1" applyProtection="1">
      <alignment vertical="top"/>
      <protection/>
    </xf>
    <xf numFmtId="0" fontId="18" fillId="0" borderId="31" xfId="0" applyFont="1" applyBorder="1" applyAlignment="1" applyProtection="1">
      <alignment vertical="center"/>
      <protection locked="0"/>
    </xf>
    <xf numFmtId="0" fontId="18" fillId="33" borderId="31" xfId="0" applyFont="1" applyFill="1" applyBorder="1" applyAlignment="1" applyProtection="1">
      <alignment vertical="center"/>
      <protection locked="0"/>
    </xf>
    <xf numFmtId="0" fontId="3" fillId="0" borderId="12" xfId="0" applyFont="1" applyBorder="1" applyAlignment="1" applyProtection="1">
      <alignment horizontal="center"/>
      <protection locked="0"/>
    </xf>
    <xf numFmtId="0" fontId="3" fillId="0" borderId="11" xfId="0" applyFont="1" applyBorder="1" applyAlignment="1" applyProtection="1">
      <alignment/>
      <protection locked="0"/>
    </xf>
    <xf numFmtId="0" fontId="12" fillId="33" borderId="29" xfId="0" applyFont="1" applyFill="1" applyBorder="1" applyAlignment="1" applyProtection="1">
      <alignment horizontal="center" vertical="top"/>
      <protection locked="0"/>
    </xf>
    <xf numFmtId="0" fontId="18" fillId="0" borderId="11" xfId="0" applyFont="1" applyBorder="1" applyAlignment="1">
      <alignment/>
    </xf>
    <xf numFmtId="0" fontId="6" fillId="33" borderId="32" xfId="0" applyFont="1" applyFill="1" applyBorder="1" applyAlignment="1" applyProtection="1">
      <alignment vertical="center"/>
      <protection locked="0"/>
    </xf>
    <xf numFmtId="0" fontId="5" fillId="33" borderId="12"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wrapText="1"/>
      <protection/>
    </xf>
    <xf numFmtId="0" fontId="64" fillId="0" borderId="0" xfId="0" applyFont="1" applyAlignment="1">
      <alignment vertical="top"/>
    </xf>
    <xf numFmtId="0" fontId="65" fillId="0" borderId="0" xfId="0" applyFont="1" applyAlignment="1">
      <alignment/>
    </xf>
    <xf numFmtId="0" fontId="64" fillId="0" borderId="0" xfId="0" applyFont="1" applyAlignment="1" applyProtection="1">
      <alignment vertical="top"/>
      <protection locked="0"/>
    </xf>
    <xf numFmtId="0" fontId="19" fillId="0" borderId="0" xfId="0" applyFont="1" applyAlignment="1">
      <alignment horizontal="left" wrapText="1"/>
    </xf>
    <xf numFmtId="0" fontId="8" fillId="0" borderId="0" xfId="0" applyFont="1" applyAlignment="1">
      <alignment horizontal="left"/>
    </xf>
    <xf numFmtId="0" fontId="6" fillId="0" borderId="33" xfId="0" applyFont="1" applyBorder="1" applyAlignment="1">
      <alignment horizontal="left" vertical="center" wrapText="1"/>
    </xf>
    <xf numFmtId="0" fontId="15" fillId="0" borderId="34" xfId="0" applyFont="1" applyBorder="1" applyAlignment="1">
      <alignment horizontal="left" vertical="center"/>
    </xf>
    <xf numFmtId="0" fontId="15" fillId="0" borderId="32" xfId="0" applyFont="1" applyBorder="1" applyAlignment="1">
      <alignment horizontal="left" vertical="center"/>
    </xf>
    <xf numFmtId="0" fontId="19" fillId="0" borderId="0" xfId="0" applyFont="1" applyAlignment="1">
      <alignment horizontal="left" vertical="top" wrapText="1"/>
    </xf>
    <xf numFmtId="0" fontId="0" fillId="0" borderId="0" xfId="0" applyAlignment="1">
      <alignment wrapText="1"/>
    </xf>
    <xf numFmtId="0" fontId="3" fillId="0" borderId="11" xfId="0" applyFont="1" applyBorder="1" applyAlignment="1">
      <alignment horizontal="left"/>
    </xf>
    <xf numFmtId="0" fontId="3" fillId="0" borderId="11" xfId="0" applyFont="1" applyBorder="1" applyAlignment="1">
      <alignment horizontal="center"/>
    </xf>
    <xf numFmtId="0" fontId="19" fillId="0" borderId="0" xfId="0" applyFont="1" applyAlignment="1">
      <alignment horizontal="left" vertical="center" wrapText="1"/>
    </xf>
    <xf numFmtId="0" fontId="8" fillId="0" borderId="0" xfId="0" applyFont="1" applyAlignment="1">
      <alignment horizontal="left" vertical="center" wrapText="1"/>
    </xf>
    <xf numFmtId="0" fontId="5" fillId="0" borderId="10" xfId="0" applyFont="1" applyBorder="1" applyAlignment="1">
      <alignment horizontal="left"/>
    </xf>
    <xf numFmtId="0" fontId="3" fillId="0" borderId="13" xfId="0" applyFont="1" applyBorder="1" applyAlignment="1">
      <alignment horizontal="left"/>
    </xf>
    <xf numFmtId="0" fontId="3" fillId="0" borderId="19" xfId="0" applyFont="1" applyBorder="1" applyAlignment="1">
      <alignment horizontal="left"/>
    </xf>
    <xf numFmtId="0" fontId="8" fillId="0" borderId="0" xfId="0" applyFont="1" applyAlignment="1">
      <alignment horizontal="left" vertical="center"/>
    </xf>
    <xf numFmtId="0" fontId="3" fillId="0" borderId="12" xfId="0" applyFont="1" applyBorder="1" applyAlignment="1" applyProtection="1">
      <alignment horizontal="left"/>
      <protection hidden="1"/>
    </xf>
    <xf numFmtId="0" fontId="3" fillId="0" borderId="33" xfId="0" applyFont="1" applyBorder="1" applyAlignment="1">
      <alignment horizontal="left"/>
    </xf>
    <xf numFmtId="0" fontId="3" fillId="0" borderId="32" xfId="0" applyFont="1" applyBorder="1" applyAlignment="1">
      <alignment horizontal="left"/>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8" fillId="0" borderId="19"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5" fillId="0" borderId="13" xfId="0" applyFont="1" applyBorder="1" applyAlignment="1">
      <alignment horizontal="center"/>
    </xf>
    <xf numFmtId="0" fontId="5" fillId="0" borderId="18" xfId="0" applyFont="1" applyBorder="1" applyAlignment="1">
      <alignment horizontal="center"/>
    </xf>
    <xf numFmtId="0" fontId="5" fillId="0" borderId="14"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8" fillId="0" borderId="11" xfId="0" applyFont="1" applyBorder="1" applyAlignment="1">
      <alignment horizontal="left"/>
    </xf>
    <xf numFmtId="0" fontId="7" fillId="0" borderId="12" xfId="0" applyFont="1" applyBorder="1" applyAlignment="1">
      <alignment horizontal="center" vertical="center"/>
    </xf>
    <xf numFmtId="0" fontId="18" fillId="0" borderId="19" xfId="0" applyFont="1" applyBorder="1" applyAlignment="1" applyProtection="1">
      <alignment horizontal="left"/>
      <protection hidden="1"/>
    </xf>
    <xf numFmtId="0" fontId="18" fillId="0" borderId="16" xfId="0" applyFont="1" applyBorder="1" applyAlignment="1" applyProtection="1">
      <alignment horizontal="left"/>
      <protection hidden="1"/>
    </xf>
    <xf numFmtId="0" fontId="18" fillId="0" borderId="17" xfId="0" applyFont="1" applyBorder="1" applyAlignment="1" applyProtection="1">
      <alignment horizontal="left"/>
      <protection hidden="1"/>
    </xf>
    <xf numFmtId="0" fontId="12" fillId="0" borderId="19" xfId="0" applyFont="1" applyBorder="1" applyAlignment="1">
      <alignment horizontal="left"/>
    </xf>
    <xf numFmtId="0" fontId="12" fillId="0" borderId="17" xfId="0" applyFont="1" applyBorder="1" applyAlignment="1">
      <alignment horizontal="left"/>
    </xf>
    <xf numFmtId="0" fontId="18" fillId="0" borderId="11" xfId="0" applyFont="1" applyBorder="1" applyAlignment="1" applyProtection="1">
      <alignment horizontal="left"/>
      <protection hidden="1"/>
    </xf>
    <xf numFmtId="0" fontId="12" fillId="0" borderId="16" xfId="0" applyFont="1" applyBorder="1" applyAlignment="1">
      <alignment horizontal="left"/>
    </xf>
    <xf numFmtId="0" fontId="17" fillId="0" borderId="10" xfId="0" applyFont="1" applyBorder="1" applyAlignment="1">
      <alignment horizontal="left"/>
    </xf>
    <xf numFmtId="0" fontId="3" fillId="0" borderId="19" xfId="0" applyFont="1" applyBorder="1" applyAlignment="1" applyProtection="1">
      <alignment horizontal="left"/>
      <protection hidden="1"/>
    </xf>
    <xf numFmtId="0" fontId="3" fillId="0" borderId="16" xfId="0" applyFont="1" applyBorder="1" applyAlignment="1" applyProtection="1">
      <alignment horizontal="left"/>
      <protection hidden="1"/>
    </xf>
    <xf numFmtId="0" fontId="3" fillId="0" borderId="17" xfId="0" applyFont="1" applyBorder="1" applyAlignment="1" applyProtection="1">
      <alignment horizontal="left"/>
      <protection hidden="1"/>
    </xf>
    <xf numFmtId="0" fontId="12" fillId="0" borderId="11" xfId="0" applyFont="1" applyBorder="1" applyAlignment="1" applyProtection="1">
      <alignment horizontal="left"/>
      <protection hidden="1"/>
    </xf>
    <xf numFmtId="0" fontId="18" fillId="0" borderId="11" xfId="0" applyNumberFormat="1" applyFont="1" applyBorder="1" applyAlignment="1" applyProtection="1">
      <alignment horizontal="left"/>
      <protection hidden="1"/>
    </xf>
    <xf numFmtId="0" fontId="12" fillId="0" borderId="19" xfId="0" applyFont="1" applyBorder="1" applyAlignment="1" applyProtection="1">
      <alignment horizontal="left"/>
      <protection hidden="1"/>
    </xf>
    <xf numFmtId="0" fontId="12" fillId="0" borderId="16" xfId="0" applyFont="1" applyBorder="1" applyAlignment="1" applyProtection="1">
      <alignment horizontal="left"/>
      <protection hidden="1"/>
    </xf>
    <xf numFmtId="0" fontId="12" fillId="0" borderId="17" xfId="0" applyFont="1" applyBorder="1" applyAlignment="1" applyProtection="1">
      <alignment horizontal="left"/>
      <protection hidden="1"/>
    </xf>
    <xf numFmtId="0" fontId="18" fillId="0" borderId="19" xfId="0" applyNumberFormat="1" applyFont="1" applyBorder="1" applyAlignment="1" applyProtection="1">
      <alignment horizontal="left" shrinkToFit="1"/>
      <protection hidden="1"/>
    </xf>
    <xf numFmtId="0" fontId="18" fillId="0" borderId="16" xfId="0" applyNumberFormat="1" applyFont="1" applyBorder="1" applyAlignment="1" applyProtection="1">
      <alignment horizontal="left" shrinkToFit="1"/>
      <protection hidden="1"/>
    </xf>
    <xf numFmtId="0" fontId="18" fillId="0" borderId="17" xfId="0" applyNumberFormat="1" applyFont="1" applyBorder="1" applyAlignment="1" applyProtection="1">
      <alignment horizontal="left" shrinkToFit="1"/>
      <protection hidden="1"/>
    </xf>
    <xf numFmtId="0" fontId="14" fillId="0" borderId="0" xfId="0" applyFont="1" applyAlignment="1">
      <alignment horizontal="center"/>
    </xf>
    <xf numFmtId="0" fontId="6" fillId="0" borderId="0" xfId="0" applyFont="1" applyAlignment="1">
      <alignment horizontal="right"/>
    </xf>
    <xf numFmtId="0" fontId="20" fillId="0" borderId="0" xfId="0" applyFont="1" applyBorder="1" applyAlignment="1">
      <alignment horizontal="center" wrapText="1"/>
    </xf>
    <xf numFmtId="0" fontId="20" fillId="0" borderId="0" xfId="0" applyFont="1" applyBorder="1" applyAlignment="1">
      <alignment horizontal="center"/>
    </xf>
    <xf numFmtId="0" fontId="20" fillId="0" borderId="15"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5" fillId="0" borderId="13" xfId="0" applyFont="1" applyBorder="1" applyAlignment="1">
      <alignment horizontal="left"/>
    </xf>
    <xf numFmtId="0" fontId="5" fillId="0" borderId="18" xfId="0" applyFont="1" applyBorder="1" applyAlignment="1">
      <alignment horizontal="left"/>
    </xf>
    <xf numFmtId="0" fontId="5" fillId="0" borderId="14" xfId="0" applyFont="1" applyBorder="1" applyAlignment="1">
      <alignment horizontal="left"/>
    </xf>
    <xf numFmtId="0" fontId="12" fillId="0" borderId="11" xfId="0" applyFont="1" applyBorder="1" applyAlignment="1" applyProtection="1">
      <alignment horizontal="left"/>
      <protection locked="0"/>
    </xf>
    <xf numFmtId="0" fontId="26" fillId="0" borderId="2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26" fillId="0" borderId="24" xfId="0" applyFont="1" applyFill="1" applyBorder="1" applyAlignment="1" applyProtection="1">
      <alignment horizontal="center" vertical="center" wrapText="1"/>
      <protection hidden="1"/>
    </xf>
    <xf numFmtId="0" fontId="26" fillId="0" borderId="21" xfId="0" applyFont="1" applyFill="1" applyBorder="1" applyAlignment="1" applyProtection="1">
      <alignment horizontal="center" vertical="center" wrapText="1"/>
      <protection hidden="1"/>
    </xf>
    <xf numFmtId="0" fontId="26" fillId="0" borderId="22" xfId="0" applyFont="1" applyFill="1" applyBorder="1" applyAlignment="1" applyProtection="1">
      <alignment horizontal="center" vertical="center" wrapText="1"/>
      <protection hidden="1"/>
    </xf>
    <xf numFmtId="0" fontId="26" fillId="0" borderId="25" xfId="0" applyFont="1" applyFill="1" applyBorder="1" applyAlignment="1" applyProtection="1">
      <alignment horizontal="center" vertical="center" wrapText="1"/>
      <protection hidden="1"/>
    </xf>
    <xf numFmtId="0" fontId="24" fillId="0" borderId="35" xfId="0" applyFont="1" applyFill="1" applyBorder="1" applyAlignment="1" applyProtection="1">
      <alignment horizontal="center" vertical="center"/>
      <protection hidden="1"/>
    </xf>
    <xf numFmtId="0" fontId="24" fillId="0" borderId="36" xfId="0" applyFont="1" applyFill="1" applyBorder="1" applyAlignment="1" applyProtection="1">
      <alignment horizontal="center" vertical="center"/>
      <protection hidden="1"/>
    </xf>
    <xf numFmtId="0" fontId="24" fillId="0" borderId="37" xfId="0" applyFont="1" applyFill="1" applyBorder="1" applyAlignment="1" applyProtection="1">
      <alignment horizontal="center" vertical="center"/>
      <protection hidden="1"/>
    </xf>
    <xf numFmtId="0" fontId="8" fillId="0" borderId="38" xfId="0" applyFont="1" applyFill="1" applyBorder="1" applyAlignment="1" applyProtection="1">
      <alignment horizontal="justify" vertical="top" wrapText="1"/>
      <protection hidden="1"/>
    </xf>
    <xf numFmtId="0" fontId="8" fillId="0" borderId="34" xfId="0" applyFont="1" applyFill="1" applyBorder="1" applyAlignment="1" applyProtection="1">
      <alignment horizontal="justify" vertical="top" wrapText="1"/>
      <protection hidden="1"/>
    </xf>
    <xf numFmtId="0" fontId="8" fillId="0" borderId="39" xfId="0" applyFont="1" applyFill="1" applyBorder="1" applyAlignment="1" applyProtection="1">
      <alignment horizontal="justify" vertical="top" wrapText="1"/>
      <protection hidden="1"/>
    </xf>
    <xf numFmtId="0" fontId="19" fillId="0" borderId="38" xfId="0" applyFont="1" applyFill="1" applyBorder="1" applyAlignment="1" applyProtection="1">
      <alignment horizontal="justify" vertical="top" wrapText="1"/>
      <protection hidden="1"/>
    </xf>
    <xf numFmtId="0" fontId="19" fillId="0" borderId="34" xfId="0" applyFont="1" applyFill="1" applyBorder="1" applyAlignment="1" applyProtection="1">
      <alignment horizontal="justify" vertical="top" wrapText="1"/>
      <protection hidden="1"/>
    </xf>
    <xf numFmtId="0" fontId="19" fillId="0" borderId="39" xfId="0" applyFont="1" applyFill="1" applyBorder="1" applyAlignment="1" applyProtection="1">
      <alignment horizontal="justify" vertical="top" wrapText="1"/>
      <protection hidden="1"/>
    </xf>
    <xf numFmtId="0" fontId="8" fillId="0" borderId="39" xfId="0" applyFont="1" applyFill="1" applyBorder="1" applyAlignment="1" applyProtection="1">
      <alignment horizontal="justify" wrapText="1"/>
      <protection hidden="1"/>
    </xf>
    <xf numFmtId="0" fontId="8" fillId="0" borderId="35" xfId="0" applyFont="1" applyFill="1" applyBorder="1" applyAlignment="1">
      <alignment horizontal="justify" wrapText="1"/>
    </xf>
    <xf numFmtId="0" fontId="25" fillId="0" borderId="36" xfId="0" applyFont="1" applyFill="1" applyBorder="1" applyAlignment="1">
      <alignment wrapText="1"/>
    </xf>
    <xf numFmtId="0" fontId="25" fillId="0" borderId="37" xfId="0" applyFont="1" applyFill="1" applyBorder="1" applyAlignment="1">
      <alignment wrapText="1"/>
    </xf>
    <xf numFmtId="0" fontId="18" fillId="33" borderId="19" xfId="0" applyFont="1" applyFill="1" applyBorder="1" applyAlignment="1" applyProtection="1">
      <alignment horizontal="left" vertical="center"/>
      <protection locked="0"/>
    </xf>
    <xf numFmtId="0" fontId="18" fillId="33" borderId="16" xfId="0" applyFont="1" applyFill="1" applyBorder="1" applyAlignment="1" applyProtection="1">
      <alignment horizontal="left" vertical="center"/>
      <protection locked="0"/>
    </xf>
    <xf numFmtId="0" fontId="5" fillId="33" borderId="40" xfId="0" applyFont="1" applyFill="1" applyBorder="1" applyAlignment="1" applyProtection="1">
      <alignment horizontal="left" vertical="top"/>
      <protection/>
    </xf>
    <xf numFmtId="0" fontId="5" fillId="33" borderId="18" xfId="0" applyFont="1" applyFill="1" applyBorder="1" applyAlignment="1" applyProtection="1">
      <alignment horizontal="left" vertical="top"/>
      <protection/>
    </xf>
    <xf numFmtId="0" fontId="5" fillId="33" borderId="41" xfId="0" applyFont="1" applyFill="1" applyBorder="1" applyAlignment="1" applyProtection="1">
      <alignment horizontal="left" vertical="top"/>
      <protection/>
    </xf>
    <xf numFmtId="0" fontId="5" fillId="33" borderId="18" xfId="0" applyFont="1" applyFill="1" applyBorder="1" applyAlignment="1" applyProtection="1">
      <alignment horizontal="center" vertical="top"/>
      <protection/>
    </xf>
    <xf numFmtId="0" fontId="5" fillId="33" borderId="14" xfId="0" applyFont="1" applyFill="1" applyBorder="1" applyAlignment="1" applyProtection="1">
      <alignment horizontal="center" vertical="top"/>
      <protection/>
    </xf>
    <xf numFmtId="0" fontId="5" fillId="33" borderId="14" xfId="0" applyFont="1" applyFill="1" applyBorder="1" applyAlignment="1" applyProtection="1">
      <alignment horizontal="left" vertical="top"/>
      <protection/>
    </xf>
    <xf numFmtId="0" fontId="18" fillId="33" borderId="42" xfId="0" applyFont="1" applyFill="1" applyBorder="1" applyAlignment="1" applyProtection="1">
      <alignment horizontal="left" vertical="center"/>
      <protection locked="0"/>
    </xf>
    <xf numFmtId="0" fontId="18" fillId="0" borderId="16"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49" fontId="18" fillId="33" borderId="42" xfId="0" applyNumberFormat="1" applyFont="1" applyFill="1" applyBorder="1" applyAlignment="1" applyProtection="1">
      <alignment horizontal="left" vertical="center"/>
      <protection locked="0"/>
    </xf>
    <xf numFmtId="49" fontId="18" fillId="0" borderId="16" xfId="0" applyNumberFormat="1" applyFont="1" applyBorder="1" applyAlignment="1" applyProtection="1">
      <alignment horizontal="left" vertical="center"/>
      <protection locked="0"/>
    </xf>
    <xf numFmtId="49" fontId="18" fillId="0" borderId="26" xfId="0" applyNumberFormat="1" applyFont="1" applyBorder="1" applyAlignment="1" applyProtection="1">
      <alignment horizontal="left" vertical="center"/>
      <protection locked="0"/>
    </xf>
    <xf numFmtId="0" fontId="22" fillId="33" borderId="23" xfId="0" applyFont="1" applyFill="1" applyBorder="1" applyAlignment="1" applyProtection="1">
      <alignment horizontal="left" vertical="top"/>
      <protection/>
    </xf>
    <xf numFmtId="0" fontId="22" fillId="33" borderId="0" xfId="0" applyFont="1" applyFill="1" applyBorder="1" applyAlignment="1" applyProtection="1">
      <alignment horizontal="left" vertical="top"/>
      <protection/>
    </xf>
    <xf numFmtId="0" fontId="22" fillId="33" borderId="24" xfId="0" applyFont="1" applyFill="1" applyBorder="1" applyAlignment="1" applyProtection="1">
      <alignment horizontal="left" vertical="top"/>
      <protection/>
    </xf>
    <xf numFmtId="0" fontId="3" fillId="33" borderId="43" xfId="0" applyFont="1" applyFill="1" applyBorder="1" applyAlignment="1" applyProtection="1">
      <alignment horizontal="left"/>
      <protection/>
    </xf>
    <xf numFmtId="0" fontId="3" fillId="33" borderId="22" xfId="0" applyFont="1" applyFill="1" applyBorder="1" applyAlignment="1" applyProtection="1">
      <alignment horizontal="left"/>
      <protection/>
    </xf>
    <xf numFmtId="0" fontId="3" fillId="33" borderId="25" xfId="0" applyFont="1" applyFill="1" applyBorder="1" applyAlignment="1" applyProtection="1">
      <alignment horizontal="left"/>
      <protection/>
    </xf>
    <xf numFmtId="0" fontId="6" fillId="0" borderId="13" xfId="0" applyFont="1" applyBorder="1" applyAlignment="1" applyProtection="1">
      <alignment horizontal="left" vertical="top"/>
      <protection/>
    </xf>
    <xf numFmtId="0" fontId="6" fillId="0" borderId="18" xfId="0" applyFont="1" applyBorder="1" applyAlignment="1" applyProtection="1">
      <alignment horizontal="left" vertical="top"/>
      <protection/>
    </xf>
    <xf numFmtId="0" fontId="6" fillId="0" borderId="41" xfId="0" applyFont="1" applyBorder="1" applyAlignment="1" applyProtection="1">
      <alignment horizontal="left" vertical="top"/>
      <protection/>
    </xf>
    <xf numFmtId="0" fontId="18" fillId="33"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top" wrapText="1"/>
      <protection/>
    </xf>
    <xf numFmtId="0" fontId="5" fillId="0" borderId="14" xfId="0" applyFont="1" applyFill="1" applyBorder="1" applyAlignment="1" applyProtection="1">
      <alignment horizontal="center" vertical="top" wrapText="1"/>
      <protection/>
    </xf>
    <xf numFmtId="0" fontId="5" fillId="0" borderId="23" xfId="0" applyFont="1" applyFill="1" applyBorder="1" applyAlignment="1" applyProtection="1">
      <alignment horizontal="center" vertical="top" wrapText="1"/>
      <protection/>
    </xf>
    <xf numFmtId="0" fontId="5" fillId="0" borderId="15" xfId="0" applyFont="1" applyFill="1" applyBorder="1" applyAlignment="1" applyProtection="1">
      <alignment horizontal="center" vertical="top" wrapText="1"/>
      <protection/>
    </xf>
    <xf numFmtId="0" fontId="15" fillId="33" borderId="33" xfId="0" applyFont="1" applyFill="1" applyBorder="1" applyAlignment="1" applyProtection="1">
      <alignment horizontal="left" vertical="center"/>
      <protection/>
    </xf>
    <xf numFmtId="0" fontId="15" fillId="33" borderId="34" xfId="0" applyFont="1" applyFill="1" applyBorder="1" applyAlignment="1" applyProtection="1">
      <alignment horizontal="left" vertical="center"/>
      <protection/>
    </xf>
    <xf numFmtId="0" fontId="18" fillId="33" borderId="21" xfId="0" applyFont="1" applyFill="1" applyBorder="1" applyAlignment="1" applyProtection="1">
      <alignment horizontal="left" vertical="center"/>
      <protection locked="0"/>
    </xf>
    <xf numFmtId="0" fontId="18" fillId="33" borderId="22" xfId="0" applyFont="1" applyFill="1" applyBorder="1" applyAlignment="1" applyProtection="1">
      <alignment horizontal="left" vertical="center"/>
      <protection locked="0"/>
    </xf>
    <xf numFmtId="0" fontId="18" fillId="33" borderId="44" xfId="0" applyFont="1" applyFill="1" applyBorder="1" applyAlignment="1" applyProtection="1">
      <alignment horizontal="left" vertical="center"/>
      <protection locked="0"/>
    </xf>
    <xf numFmtId="0" fontId="15" fillId="33" borderId="10"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18" fillId="33" borderId="20" xfId="0" applyFont="1" applyFill="1" applyBorder="1" applyAlignment="1" applyProtection="1">
      <alignment horizontal="left" vertical="center"/>
      <protection locked="0"/>
    </xf>
    <xf numFmtId="0" fontId="18" fillId="33" borderId="0" xfId="0" applyFont="1" applyFill="1" applyBorder="1" applyAlignment="1" applyProtection="1">
      <alignment horizontal="left" vertical="center"/>
      <protection locked="0"/>
    </xf>
    <xf numFmtId="0" fontId="18" fillId="33" borderId="15" xfId="0" applyFont="1" applyFill="1" applyBorder="1" applyAlignment="1" applyProtection="1">
      <alignment horizontal="left" vertical="center"/>
      <protection locked="0"/>
    </xf>
    <xf numFmtId="0" fontId="7" fillId="33" borderId="33" xfId="0" applyFont="1" applyFill="1" applyBorder="1" applyAlignment="1" applyProtection="1">
      <alignment horizontal="center" wrapText="1"/>
      <protection/>
    </xf>
    <xf numFmtId="0" fontId="7" fillId="33" borderId="34" xfId="0" applyFont="1" applyFill="1" applyBorder="1" applyAlignment="1" applyProtection="1">
      <alignment horizontal="center" wrapText="1"/>
      <protection/>
    </xf>
    <xf numFmtId="0" fontId="7" fillId="33" borderId="32" xfId="0" applyFont="1" applyFill="1" applyBorder="1" applyAlignment="1" applyProtection="1">
      <alignment horizontal="center" wrapText="1"/>
      <protection/>
    </xf>
    <xf numFmtId="0" fontId="18" fillId="33" borderId="21" xfId="0" applyFont="1" applyFill="1" applyBorder="1" applyAlignment="1" applyProtection="1">
      <alignment horizontal="center" vertical="center"/>
      <protection locked="0"/>
    </xf>
    <xf numFmtId="0" fontId="18" fillId="33" borderId="22" xfId="0" applyFont="1" applyFill="1" applyBorder="1" applyAlignment="1" applyProtection="1">
      <alignment horizontal="center" vertical="center"/>
      <protection locked="0"/>
    </xf>
    <xf numFmtId="0" fontId="18" fillId="33" borderId="17" xfId="0" applyFont="1" applyFill="1" applyBorder="1" applyAlignment="1" applyProtection="1">
      <alignment horizontal="left" vertical="center"/>
      <protection locked="0"/>
    </xf>
    <xf numFmtId="0" fontId="5" fillId="33" borderId="13" xfId="0" applyFont="1" applyFill="1" applyBorder="1" applyAlignment="1" applyProtection="1">
      <alignment horizontal="center" vertical="top"/>
      <protection/>
    </xf>
    <xf numFmtId="0" fontId="5" fillId="33" borderId="41" xfId="0" applyFont="1" applyFill="1" applyBorder="1" applyAlignment="1" applyProtection="1">
      <alignment horizontal="center" vertical="top"/>
      <protection/>
    </xf>
    <xf numFmtId="0" fontId="5" fillId="33" borderId="45" xfId="0" applyFont="1" applyFill="1" applyBorder="1" applyAlignment="1" applyProtection="1">
      <alignment horizontal="left" vertical="top"/>
      <protection/>
    </xf>
    <xf numFmtId="0" fontId="5" fillId="33" borderId="46" xfId="0" applyFont="1" applyFill="1" applyBorder="1" applyAlignment="1" applyProtection="1">
      <alignment horizontal="left" vertical="top"/>
      <protection/>
    </xf>
    <xf numFmtId="0" fontId="5" fillId="33" borderId="47" xfId="0" applyFont="1" applyFill="1" applyBorder="1" applyAlignment="1" applyProtection="1">
      <alignment horizontal="left" vertical="top"/>
      <protection/>
    </xf>
    <xf numFmtId="0" fontId="18" fillId="0" borderId="0"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18" fillId="0" borderId="17" xfId="0" applyFont="1" applyBorder="1" applyAlignment="1" applyProtection="1">
      <alignment horizontal="left" vertical="center"/>
      <protection locked="0"/>
    </xf>
    <xf numFmtId="0" fontId="5" fillId="33" borderId="48" xfId="0" applyFont="1" applyFill="1" applyBorder="1" applyAlignment="1" applyProtection="1">
      <alignment horizontal="left" vertical="top"/>
      <protection/>
    </xf>
    <xf numFmtId="0" fontId="5" fillId="33" borderId="49" xfId="0" applyFont="1" applyFill="1" applyBorder="1" applyAlignment="1" applyProtection="1">
      <alignment horizontal="left" vertical="top"/>
      <protection/>
    </xf>
    <xf numFmtId="0" fontId="9" fillId="0" borderId="0" xfId="0" applyFont="1" applyAlignment="1">
      <alignment horizontal="center" vertical="center"/>
    </xf>
    <xf numFmtId="0" fontId="13" fillId="33" borderId="14" xfId="0" applyNumberFormat="1" applyFont="1" applyFill="1" applyBorder="1" applyAlignment="1" applyProtection="1">
      <alignment horizontal="center" vertical="distributed" shrinkToFit="1"/>
      <protection locked="0"/>
    </xf>
    <xf numFmtId="0" fontId="13" fillId="33" borderId="10" xfId="0" applyNumberFormat="1" applyFont="1" applyFill="1" applyBorder="1" applyAlignment="1" applyProtection="1">
      <alignment horizontal="center" vertical="distributed" shrinkToFit="1"/>
      <protection locked="0"/>
    </xf>
    <xf numFmtId="0" fontId="4" fillId="0" borderId="13"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5" fillId="33" borderId="13" xfId="0" applyFont="1" applyFill="1" applyBorder="1" applyAlignment="1" applyProtection="1">
      <alignment horizontal="left" vertical="top"/>
      <protection/>
    </xf>
    <xf numFmtId="0" fontId="18" fillId="33" borderId="43" xfId="0" applyFont="1" applyFill="1" applyBorder="1" applyAlignment="1" applyProtection="1">
      <alignment horizontal="left" vertical="center"/>
      <protection locked="0"/>
    </xf>
    <xf numFmtId="0" fontId="18" fillId="33" borderId="25" xfId="0" applyFont="1" applyFill="1" applyBorder="1" applyAlignment="1" applyProtection="1">
      <alignment horizontal="left" vertical="center"/>
      <protection locked="0"/>
    </xf>
    <xf numFmtId="0" fontId="5" fillId="0" borderId="14" xfId="0" applyFont="1" applyFill="1" applyBorder="1" applyAlignment="1" applyProtection="1">
      <alignment horizontal="center" vertical="top"/>
      <protection/>
    </xf>
    <xf numFmtId="0" fontId="5" fillId="0" borderId="15" xfId="0" applyFont="1" applyFill="1" applyBorder="1" applyAlignment="1" applyProtection="1">
      <alignment horizontal="center" vertical="top"/>
      <protection/>
    </xf>
    <xf numFmtId="0" fontId="5" fillId="33" borderId="23" xfId="0" applyFont="1" applyFill="1" applyBorder="1" applyAlignment="1" applyProtection="1">
      <alignment horizontal="center" vertical="top" wrapText="1"/>
      <protection/>
    </xf>
    <xf numFmtId="0" fontId="5" fillId="33" borderId="0" xfId="0" applyFont="1" applyFill="1" applyBorder="1" applyAlignment="1" applyProtection="1">
      <alignment horizontal="center" vertical="top" wrapText="1"/>
      <protection/>
    </xf>
    <xf numFmtId="0" fontId="6" fillId="33" borderId="50" xfId="0" applyFont="1" applyFill="1" applyBorder="1" applyAlignment="1" applyProtection="1">
      <alignment horizontal="center" vertical="center"/>
      <protection/>
    </xf>
    <xf numFmtId="0" fontId="6" fillId="33" borderId="51" xfId="0" applyFont="1" applyFill="1" applyBorder="1" applyAlignment="1" applyProtection="1">
      <alignment horizontal="center" vertical="center"/>
      <protection/>
    </xf>
    <xf numFmtId="0" fontId="5" fillId="0" borderId="10" xfId="0" applyFont="1" applyFill="1" applyBorder="1" applyAlignment="1" applyProtection="1">
      <alignment horizontal="left" vertical="top"/>
      <protection/>
    </xf>
    <xf numFmtId="0" fontId="18" fillId="33" borderId="23" xfId="0" applyFont="1" applyFill="1" applyBorder="1" applyAlignment="1" applyProtection="1">
      <alignment horizontal="left" vertical="center"/>
      <protection locked="0"/>
    </xf>
    <xf numFmtId="0" fontId="12" fillId="33" borderId="19" xfId="0" applyFont="1" applyFill="1" applyBorder="1" applyAlignment="1" applyProtection="1">
      <alignment horizontal="center" vertical="top" wrapText="1"/>
      <protection/>
    </xf>
    <xf numFmtId="0" fontId="12" fillId="33" borderId="16" xfId="0" applyFont="1" applyFill="1" applyBorder="1" applyAlignment="1" applyProtection="1">
      <alignment horizontal="center" vertical="top" wrapText="1"/>
      <protection/>
    </xf>
    <xf numFmtId="0" fontId="18" fillId="0" borderId="19"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8" fillId="0" borderId="17" xfId="0" applyFont="1" applyBorder="1" applyAlignment="1" applyProtection="1">
      <alignment horizontal="left" vertical="top" wrapText="1"/>
      <protection locked="0"/>
    </xf>
    <xf numFmtId="0" fontId="18" fillId="0" borderId="19" xfId="0" applyFont="1" applyFill="1" applyBorder="1" applyAlignment="1" applyProtection="1">
      <alignment horizontal="center" vertical="top"/>
      <protection locked="0"/>
    </xf>
    <xf numFmtId="0" fontId="18" fillId="0" borderId="16" xfId="0" applyFont="1" applyFill="1" applyBorder="1" applyAlignment="1" applyProtection="1">
      <alignment horizontal="center" vertical="top"/>
      <protection locked="0"/>
    </xf>
    <xf numFmtId="0" fontId="8" fillId="0" borderId="13" xfId="0" applyFont="1" applyBorder="1" applyAlignment="1" applyProtection="1">
      <alignment horizontal="left" vertical="top"/>
      <protection/>
    </xf>
    <xf numFmtId="0" fontId="8" fillId="0" borderId="18" xfId="0" applyFont="1" applyBorder="1" applyAlignment="1" applyProtection="1">
      <alignment horizontal="left" vertical="top"/>
      <protection/>
    </xf>
    <xf numFmtId="0" fontId="8" fillId="0" borderId="14" xfId="0" applyFont="1" applyBorder="1" applyAlignment="1" applyProtection="1">
      <alignment horizontal="left" vertical="top"/>
      <protection/>
    </xf>
    <xf numFmtId="0" fontId="8" fillId="0" borderId="23" xfId="0" applyFont="1" applyBorder="1" applyAlignment="1" applyProtection="1">
      <alignment horizontal="left" vertical="top"/>
      <protection/>
    </xf>
    <xf numFmtId="0" fontId="8" fillId="0" borderId="0" xfId="0" applyFont="1" applyBorder="1" applyAlignment="1" applyProtection="1">
      <alignment horizontal="left" vertical="top"/>
      <protection/>
    </xf>
    <xf numFmtId="0" fontId="8" fillId="0" borderId="15" xfId="0" applyFont="1" applyBorder="1" applyAlignment="1" applyProtection="1">
      <alignment horizontal="left" vertical="top"/>
      <protection/>
    </xf>
    <xf numFmtId="0" fontId="6" fillId="33" borderId="52" xfId="0" applyFont="1" applyFill="1" applyBorder="1" applyAlignment="1" applyProtection="1">
      <alignment horizontal="left" vertical="center"/>
      <protection/>
    </xf>
    <xf numFmtId="0" fontId="6" fillId="33" borderId="53" xfId="0" applyFont="1" applyFill="1" applyBorder="1" applyAlignment="1" applyProtection="1">
      <alignment horizontal="left" vertical="center"/>
      <protection/>
    </xf>
    <xf numFmtId="0" fontId="6" fillId="33" borderId="46" xfId="0" applyFont="1" applyFill="1" applyBorder="1" applyAlignment="1" applyProtection="1">
      <alignment horizontal="left" vertical="center"/>
      <protection/>
    </xf>
    <xf numFmtId="0" fontId="6" fillId="33" borderId="47" xfId="0" applyFont="1" applyFill="1" applyBorder="1" applyAlignment="1" applyProtection="1">
      <alignment horizontal="left" vertical="center"/>
      <protection/>
    </xf>
    <xf numFmtId="0" fontId="5" fillId="0" borderId="13" xfId="0" applyFont="1" applyFill="1" applyBorder="1" applyAlignment="1" applyProtection="1">
      <alignment horizontal="center" vertical="top"/>
      <protection/>
    </xf>
    <xf numFmtId="0" fontId="5" fillId="0" borderId="18" xfId="0" applyFont="1" applyFill="1" applyBorder="1" applyAlignment="1" applyProtection="1">
      <alignment horizontal="center" vertical="top"/>
      <protection/>
    </xf>
    <xf numFmtId="0" fontId="5" fillId="0" borderId="23" xfId="0" applyFont="1" applyFill="1" applyBorder="1" applyAlignment="1" applyProtection="1">
      <alignment horizontal="center" vertical="top"/>
      <protection/>
    </xf>
    <xf numFmtId="0" fontId="5" fillId="0" borderId="0" xfId="0" applyFont="1" applyFill="1" applyBorder="1" applyAlignment="1" applyProtection="1">
      <alignment horizontal="center" vertical="top"/>
      <protection/>
    </xf>
    <xf numFmtId="0" fontId="5" fillId="33" borderId="23" xfId="0" applyFont="1" applyFill="1" applyBorder="1" applyAlignment="1" applyProtection="1">
      <alignment horizontal="left" vertical="top" wrapText="1"/>
      <protection/>
    </xf>
    <xf numFmtId="0" fontId="5" fillId="33" borderId="15" xfId="0" applyFont="1" applyFill="1" applyBorder="1" applyAlignment="1" applyProtection="1">
      <alignment horizontal="left" vertical="top" wrapText="1"/>
      <protection/>
    </xf>
    <xf numFmtId="0" fontId="6" fillId="34" borderId="13" xfId="0" applyFont="1" applyFill="1" applyBorder="1" applyAlignment="1" applyProtection="1">
      <alignment horizontal="center" vertical="center"/>
      <protection/>
    </xf>
    <xf numFmtId="0" fontId="6" fillId="34" borderId="18" xfId="0" applyFont="1" applyFill="1" applyBorder="1" applyAlignment="1" applyProtection="1">
      <alignment horizontal="center" vertical="center"/>
      <protection/>
    </xf>
    <xf numFmtId="0" fontId="6" fillId="34" borderId="14" xfId="0" applyFont="1" applyFill="1" applyBorder="1" applyAlignment="1" applyProtection="1">
      <alignment horizontal="center" vertical="center"/>
      <protection/>
    </xf>
    <xf numFmtId="0" fontId="6" fillId="34"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6" fillId="34" borderId="15" xfId="0" applyFont="1" applyFill="1" applyBorder="1" applyAlignment="1" applyProtection="1">
      <alignment horizontal="center" vertical="center"/>
      <protection/>
    </xf>
    <xf numFmtId="0" fontId="6" fillId="34" borderId="19" xfId="0"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protection/>
    </xf>
    <xf numFmtId="0" fontId="6" fillId="34" borderId="17" xfId="0" applyFont="1" applyFill="1" applyBorder="1" applyAlignment="1" applyProtection="1">
      <alignment horizontal="center" vertical="center"/>
      <protection/>
    </xf>
    <xf numFmtId="0" fontId="18" fillId="0" borderId="19" xfId="0" applyFont="1" applyFill="1" applyBorder="1" applyAlignment="1" applyProtection="1">
      <alignment horizontal="left" vertical="top" wrapText="1"/>
      <protection locked="0"/>
    </xf>
    <xf numFmtId="0" fontId="18" fillId="0" borderId="17" xfId="0" applyFont="1" applyFill="1" applyBorder="1" applyAlignment="1" applyProtection="1">
      <alignment horizontal="left" vertical="top" wrapText="1"/>
      <protection locked="0"/>
    </xf>
    <xf numFmtId="0" fontId="5" fillId="0" borderId="13" xfId="0" applyFont="1" applyBorder="1" applyAlignment="1">
      <alignment horizontal="center" vertical="top"/>
    </xf>
    <xf numFmtId="0" fontId="5" fillId="0" borderId="14" xfId="0" applyFont="1" applyBorder="1" applyAlignment="1">
      <alignment horizontal="center" vertical="top"/>
    </xf>
    <xf numFmtId="0" fontId="18" fillId="0" borderId="11" xfId="0" applyFont="1" applyFill="1" applyBorder="1" applyAlignment="1" applyProtection="1">
      <alignment horizontal="left" vertical="top"/>
      <protection locked="0"/>
    </xf>
    <xf numFmtId="190" fontId="12" fillId="0" borderId="28" xfId="0" applyNumberFormat="1" applyFont="1" applyFill="1" applyBorder="1" applyAlignment="1" applyProtection="1">
      <alignment horizontal="center" vertical="center"/>
      <protection locked="0"/>
    </xf>
    <xf numFmtId="190" fontId="12" fillId="0" borderId="28" xfId="0" applyNumberFormat="1" applyFont="1" applyBorder="1" applyAlignment="1" applyProtection="1">
      <alignment horizontal="center" vertical="center"/>
      <protection locked="0"/>
    </xf>
    <xf numFmtId="190" fontId="12" fillId="0" borderId="11" xfId="0" applyNumberFormat="1" applyFont="1" applyBorder="1" applyAlignment="1" applyProtection="1">
      <alignment horizontal="center" vertical="center"/>
      <protection locked="0"/>
    </xf>
    <xf numFmtId="0" fontId="23" fillId="33" borderId="19" xfId="0" applyFont="1" applyFill="1" applyBorder="1" applyAlignment="1" applyProtection="1">
      <alignment horizontal="left" vertical="center" wrapText="1"/>
      <protection locked="0"/>
    </xf>
    <xf numFmtId="0" fontId="23" fillId="33" borderId="17" xfId="0" applyFont="1" applyFill="1" applyBorder="1" applyAlignment="1" applyProtection="1">
      <alignment horizontal="left" vertical="center" wrapText="1"/>
      <protection locked="0"/>
    </xf>
    <xf numFmtId="0" fontId="5" fillId="33" borderId="0" xfId="0" applyFont="1" applyFill="1" applyBorder="1" applyAlignment="1" applyProtection="1">
      <alignment horizontal="left" vertical="top" wrapText="1"/>
      <protection/>
    </xf>
    <xf numFmtId="0" fontId="23" fillId="33" borderId="19" xfId="0" applyFont="1" applyFill="1" applyBorder="1" applyAlignment="1" applyProtection="1">
      <alignment horizontal="left" vertical="center"/>
      <protection locked="0"/>
    </xf>
    <xf numFmtId="0" fontId="23" fillId="33" borderId="16" xfId="0" applyFont="1" applyFill="1" applyBorder="1" applyAlignment="1" applyProtection="1">
      <alignment horizontal="left" vertical="center"/>
      <protection locked="0"/>
    </xf>
    <xf numFmtId="0" fontId="23" fillId="33" borderId="17" xfId="0" applyFont="1" applyFill="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33</xdr:row>
      <xdr:rowOff>104775</xdr:rowOff>
    </xdr:from>
    <xdr:to>
      <xdr:col>4</xdr:col>
      <xdr:colOff>142875</xdr:colOff>
      <xdr:row>33</xdr:row>
      <xdr:rowOff>180975</xdr:rowOff>
    </xdr:to>
    <xdr:sp>
      <xdr:nvSpPr>
        <xdr:cNvPr id="1" name="Rectangle 1"/>
        <xdr:cNvSpPr>
          <a:spLocks/>
        </xdr:cNvSpPr>
      </xdr:nvSpPr>
      <xdr:spPr>
        <a:xfrm>
          <a:off x="3124200" y="6638925"/>
          <a:ext cx="857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34</xdr:row>
      <xdr:rowOff>95250</xdr:rowOff>
    </xdr:from>
    <xdr:to>
      <xdr:col>4</xdr:col>
      <xdr:colOff>142875</xdr:colOff>
      <xdr:row>34</xdr:row>
      <xdr:rowOff>171450</xdr:rowOff>
    </xdr:to>
    <xdr:sp>
      <xdr:nvSpPr>
        <xdr:cNvPr id="2" name="Rectangle 2"/>
        <xdr:cNvSpPr>
          <a:spLocks/>
        </xdr:cNvSpPr>
      </xdr:nvSpPr>
      <xdr:spPr>
        <a:xfrm>
          <a:off x="3124200" y="6886575"/>
          <a:ext cx="857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34</xdr:row>
      <xdr:rowOff>95250</xdr:rowOff>
    </xdr:from>
    <xdr:to>
      <xdr:col>3</xdr:col>
      <xdr:colOff>352425</xdr:colOff>
      <xdr:row>34</xdr:row>
      <xdr:rowOff>171450</xdr:rowOff>
    </xdr:to>
    <xdr:sp>
      <xdr:nvSpPr>
        <xdr:cNvPr id="3" name="Rectangle 3"/>
        <xdr:cNvSpPr>
          <a:spLocks/>
        </xdr:cNvSpPr>
      </xdr:nvSpPr>
      <xdr:spPr>
        <a:xfrm>
          <a:off x="1114425" y="6886575"/>
          <a:ext cx="857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990600</xdr:colOff>
      <xdr:row>34</xdr:row>
      <xdr:rowOff>95250</xdr:rowOff>
    </xdr:from>
    <xdr:to>
      <xdr:col>3</xdr:col>
      <xdr:colOff>1076325</xdr:colOff>
      <xdr:row>34</xdr:row>
      <xdr:rowOff>171450</xdr:rowOff>
    </xdr:to>
    <xdr:sp>
      <xdr:nvSpPr>
        <xdr:cNvPr id="4" name="Rectangle 4"/>
        <xdr:cNvSpPr>
          <a:spLocks/>
        </xdr:cNvSpPr>
      </xdr:nvSpPr>
      <xdr:spPr>
        <a:xfrm>
          <a:off x="1838325" y="6886575"/>
          <a:ext cx="857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4</xdr:row>
      <xdr:rowOff>19050</xdr:rowOff>
    </xdr:from>
    <xdr:to>
      <xdr:col>7</xdr:col>
      <xdr:colOff>657225</xdr:colOff>
      <xdr:row>4</xdr:row>
      <xdr:rowOff>152400</xdr:rowOff>
    </xdr:to>
    <xdr:sp>
      <xdr:nvSpPr>
        <xdr:cNvPr id="5" name="Rectangle 6"/>
        <xdr:cNvSpPr>
          <a:spLocks/>
        </xdr:cNvSpPr>
      </xdr:nvSpPr>
      <xdr:spPr>
        <a:xfrm>
          <a:off x="7229475" y="733425"/>
          <a:ext cx="1333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828675</xdr:colOff>
      <xdr:row>53</xdr:row>
      <xdr:rowOff>19050</xdr:rowOff>
    </xdr:from>
    <xdr:to>
      <xdr:col>7</xdr:col>
      <xdr:colOff>942975</xdr:colOff>
      <xdr:row>53</xdr:row>
      <xdr:rowOff>95250</xdr:rowOff>
    </xdr:to>
    <xdr:sp>
      <xdr:nvSpPr>
        <xdr:cNvPr id="6" name="AutoShape 9"/>
        <xdr:cNvSpPr>
          <a:spLocks/>
        </xdr:cNvSpPr>
      </xdr:nvSpPr>
      <xdr:spPr>
        <a:xfrm>
          <a:off x="7534275" y="11830050"/>
          <a:ext cx="114300" cy="7620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28</xdr:row>
      <xdr:rowOff>228600</xdr:rowOff>
    </xdr:from>
    <xdr:to>
      <xdr:col>7</xdr:col>
      <xdr:colOff>419100</xdr:colOff>
      <xdr:row>28</xdr:row>
      <xdr:rowOff>285750</xdr:rowOff>
    </xdr:to>
    <xdr:sp>
      <xdr:nvSpPr>
        <xdr:cNvPr id="7" name="Rectangle 10"/>
        <xdr:cNvSpPr>
          <a:spLocks/>
        </xdr:cNvSpPr>
      </xdr:nvSpPr>
      <xdr:spPr>
        <a:xfrm>
          <a:off x="7058025" y="5410200"/>
          <a:ext cx="666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676275</xdr:colOff>
      <xdr:row>28</xdr:row>
      <xdr:rowOff>228600</xdr:rowOff>
    </xdr:from>
    <xdr:to>
      <xdr:col>7</xdr:col>
      <xdr:colOff>742950</xdr:colOff>
      <xdr:row>28</xdr:row>
      <xdr:rowOff>285750</xdr:rowOff>
    </xdr:to>
    <xdr:sp>
      <xdr:nvSpPr>
        <xdr:cNvPr id="8" name="Rectangle 11"/>
        <xdr:cNvSpPr>
          <a:spLocks/>
        </xdr:cNvSpPr>
      </xdr:nvSpPr>
      <xdr:spPr>
        <a:xfrm>
          <a:off x="7381875" y="5410200"/>
          <a:ext cx="66675" cy="57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xdr:colOff>
      <xdr:row>6</xdr:row>
      <xdr:rowOff>0</xdr:rowOff>
    </xdr:from>
    <xdr:to>
      <xdr:col>3</xdr:col>
      <xdr:colOff>409575</xdr:colOff>
      <xdr:row>7</xdr:row>
      <xdr:rowOff>9525</xdr:rowOff>
    </xdr:to>
    <xdr:grpSp>
      <xdr:nvGrpSpPr>
        <xdr:cNvPr id="9" name="Group 12"/>
        <xdr:cNvGrpSpPr>
          <a:grpSpLocks/>
        </xdr:cNvGrpSpPr>
      </xdr:nvGrpSpPr>
      <xdr:grpSpPr>
        <a:xfrm>
          <a:off x="123825" y="1038225"/>
          <a:ext cx="1133475" cy="323850"/>
          <a:chOff x="45" y="38"/>
          <a:chExt cx="119" cy="31"/>
        </a:xfrm>
        <a:solidFill>
          <a:srgbClr val="FFFFFF"/>
        </a:solidFill>
      </xdr:grpSpPr>
      <xdr:sp>
        <xdr:nvSpPr>
          <xdr:cNvPr id="10" name="Rectangle 13"/>
          <xdr:cNvSpPr>
            <a:spLocks/>
          </xdr:cNvSpPr>
        </xdr:nvSpPr>
        <xdr:spPr>
          <a:xfrm>
            <a:off x="45" y="38"/>
            <a:ext cx="103" cy="3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SHIPPER
</a:t>
            </a:r>
            <a:r>
              <a:rPr lang="en-US" cap="none" sz="900" b="1" i="0" u="none" baseline="0">
                <a:solidFill>
                  <a:srgbClr val="000000"/>
                </a:solidFill>
              </a:rPr>
              <a:t>PLEASE NOTE</a:t>
            </a:r>
          </a:p>
        </xdr:txBody>
      </xdr:sp>
      <xdr:sp>
        <xdr:nvSpPr>
          <xdr:cNvPr id="11" name="AutoShape 14"/>
          <xdr:cNvSpPr>
            <a:spLocks/>
          </xdr:cNvSpPr>
        </xdr:nvSpPr>
        <xdr:spPr>
          <a:xfrm rot="5400000">
            <a:off x="141" y="45"/>
            <a:ext cx="31" cy="16"/>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504825</xdr:colOff>
      <xdr:row>49</xdr:row>
      <xdr:rowOff>19050</xdr:rowOff>
    </xdr:from>
    <xdr:to>
      <xdr:col>7</xdr:col>
      <xdr:colOff>1219200</xdr:colOff>
      <xdr:row>52</xdr:row>
      <xdr:rowOff>247650</xdr:rowOff>
    </xdr:to>
    <xdr:sp>
      <xdr:nvSpPr>
        <xdr:cNvPr id="12" name="Oval 17"/>
        <xdr:cNvSpPr>
          <a:spLocks/>
        </xdr:cNvSpPr>
      </xdr:nvSpPr>
      <xdr:spPr>
        <a:xfrm>
          <a:off x="7210425" y="11087100"/>
          <a:ext cx="714375" cy="7143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0</xdr:row>
      <xdr:rowOff>123825</xdr:rowOff>
    </xdr:from>
    <xdr:to>
      <xdr:col>16</xdr:col>
      <xdr:colOff>447675</xdr:colOff>
      <xdr:row>3</xdr:row>
      <xdr:rowOff>114300</xdr:rowOff>
    </xdr:to>
    <xdr:pic>
      <xdr:nvPicPr>
        <xdr:cNvPr id="13" name="Picture 15"/>
        <xdr:cNvPicPr preferRelativeResize="1">
          <a:picLocks noChangeAspect="1"/>
        </xdr:cNvPicPr>
      </xdr:nvPicPr>
      <xdr:blipFill>
        <a:blip r:embed="rId1"/>
        <a:stretch>
          <a:fillRect/>
        </a:stretch>
      </xdr:blipFill>
      <xdr:spPr>
        <a:xfrm>
          <a:off x="76200" y="123825"/>
          <a:ext cx="1276350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11</xdr:row>
      <xdr:rowOff>114300</xdr:rowOff>
    </xdr:from>
    <xdr:to>
      <xdr:col>3</xdr:col>
      <xdr:colOff>504825</xdr:colOff>
      <xdr:row>11</xdr:row>
      <xdr:rowOff>114300</xdr:rowOff>
    </xdr:to>
    <xdr:sp>
      <xdr:nvSpPr>
        <xdr:cNvPr id="1" name="AutoShape 1"/>
        <xdr:cNvSpPr>
          <a:spLocks/>
        </xdr:cNvSpPr>
      </xdr:nvSpPr>
      <xdr:spPr>
        <a:xfrm>
          <a:off x="2143125" y="3105150"/>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11</xdr:row>
      <xdr:rowOff>114300</xdr:rowOff>
    </xdr:from>
    <xdr:to>
      <xdr:col>10</xdr:col>
      <xdr:colOff>457200</xdr:colOff>
      <xdr:row>11</xdr:row>
      <xdr:rowOff>114300</xdr:rowOff>
    </xdr:to>
    <xdr:sp>
      <xdr:nvSpPr>
        <xdr:cNvPr id="2" name="AutoShape 2"/>
        <xdr:cNvSpPr>
          <a:spLocks/>
        </xdr:cNvSpPr>
      </xdr:nvSpPr>
      <xdr:spPr>
        <a:xfrm>
          <a:off x="7010400" y="3105150"/>
          <a:ext cx="409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28</xdr:row>
      <xdr:rowOff>0</xdr:rowOff>
    </xdr:from>
    <xdr:to>
      <xdr:col>5</xdr:col>
      <xdr:colOff>504825</xdr:colOff>
      <xdr:row>28</xdr:row>
      <xdr:rowOff>0</xdr:rowOff>
    </xdr:to>
    <xdr:sp>
      <xdr:nvSpPr>
        <xdr:cNvPr id="3" name="AutoShape 3"/>
        <xdr:cNvSpPr>
          <a:spLocks/>
        </xdr:cNvSpPr>
      </xdr:nvSpPr>
      <xdr:spPr>
        <a:xfrm>
          <a:off x="4029075" y="6286500"/>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xdr:row>
      <xdr:rowOff>0</xdr:rowOff>
    </xdr:from>
    <xdr:to>
      <xdr:col>15</xdr:col>
      <xdr:colOff>504825</xdr:colOff>
      <xdr:row>27</xdr:row>
      <xdr:rowOff>0</xdr:rowOff>
    </xdr:to>
    <xdr:sp>
      <xdr:nvSpPr>
        <xdr:cNvPr id="4" name="AutoShape 5"/>
        <xdr:cNvSpPr>
          <a:spLocks/>
        </xdr:cNvSpPr>
      </xdr:nvSpPr>
      <xdr:spPr>
        <a:xfrm>
          <a:off x="9839325" y="6038850"/>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27</xdr:row>
      <xdr:rowOff>0</xdr:rowOff>
    </xdr:from>
    <xdr:to>
      <xdr:col>15</xdr:col>
      <xdr:colOff>504825</xdr:colOff>
      <xdr:row>27</xdr:row>
      <xdr:rowOff>0</xdr:rowOff>
    </xdr:to>
    <xdr:sp>
      <xdr:nvSpPr>
        <xdr:cNvPr id="5" name="AutoShape 6"/>
        <xdr:cNvSpPr>
          <a:spLocks/>
        </xdr:cNvSpPr>
      </xdr:nvSpPr>
      <xdr:spPr>
        <a:xfrm>
          <a:off x="9839325" y="6038850"/>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19</xdr:row>
      <xdr:rowOff>114300</xdr:rowOff>
    </xdr:from>
    <xdr:to>
      <xdr:col>3</xdr:col>
      <xdr:colOff>504825</xdr:colOff>
      <xdr:row>19</xdr:row>
      <xdr:rowOff>114300</xdr:rowOff>
    </xdr:to>
    <xdr:sp>
      <xdr:nvSpPr>
        <xdr:cNvPr id="6" name="AutoShape 7"/>
        <xdr:cNvSpPr>
          <a:spLocks/>
        </xdr:cNvSpPr>
      </xdr:nvSpPr>
      <xdr:spPr>
        <a:xfrm>
          <a:off x="2143125" y="4629150"/>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19</xdr:row>
      <xdr:rowOff>114300</xdr:rowOff>
    </xdr:from>
    <xdr:to>
      <xdr:col>10</xdr:col>
      <xdr:colOff>457200</xdr:colOff>
      <xdr:row>19</xdr:row>
      <xdr:rowOff>114300</xdr:rowOff>
    </xdr:to>
    <xdr:sp>
      <xdr:nvSpPr>
        <xdr:cNvPr id="7" name="AutoShape 8"/>
        <xdr:cNvSpPr>
          <a:spLocks/>
        </xdr:cNvSpPr>
      </xdr:nvSpPr>
      <xdr:spPr>
        <a:xfrm>
          <a:off x="7010400" y="4629150"/>
          <a:ext cx="409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46</xdr:row>
      <xdr:rowOff>28575</xdr:rowOff>
    </xdr:from>
    <xdr:to>
      <xdr:col>12</xdr:col>
      <xdr:colOff>590550</xdr:colOff>
      <xdr:row>46</xdr:row>
      <xdr:rowOff>28575</xdr:rowOff>
    </xdr:to>
    <xdr:sp>
      <xdr:nvSpPr>
        <xdr:cNvPr id="8" name="Line 9"/>
        <xdr:cNvSpPr>
          <a:spLocks/>
        </xdr:cNvSpPr>
      </xdr:nvSpPr>
      <xdr:spPr>
        <a:xfrm>
          <a:off x="7048500" y="10382250"/>
          <a:ext cx="136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46</xdr:row>
      <xdr:rowOff>28575</xdr:rowOff>
    </xdr:from>
    <xdr:to>
      <xdr:col>6</xdr:col>
      <xdr:colOff>314325</xdr:colOff>
      <xdr:row>46</xdr:row>
      <xdr:rowOff>28575</xdr:rowOff>
    </xdr:to>
    <xdr:sp>
      <xdr:nvSpPr>
        <xdr:cNvPr id="9" name="Line 10"/>
        <xdr:cNvSpPr>
          <a:spLocks/>
        </xdr:cNvSpPr>
      </xdr:nvSpPr>
      <xdr:spPr>
        <a:xfrm flipH="1" flipV="1">
          <a:off x="4010025" y="10382250"/>
          <a:ext cx="1238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47</xdr:row>
      <xdr:rowOff>9525</xdr:rowOff>
    </xdr:from>
    <xdr:to>
      <xdr:col>7</xdr:col>
      <xdr:colOff>361950</xdr:colOff>
      <xdr:row>47</xdr:row>
      <xdr:rowOff>238125</xdr:rowOff>
    </xdr:to>
    <xdr:sp>
      <xdr:nvSpPr>
        <xdr:cNvPr id="10" name="Line 11"/>
        <xdr:cNvSpPr>
          <a:spLocks/>
        </xdr:cNvSpPr>
      </xdr:nvSpPr>
      <xdr:spPr>
        <a:xfrm>
          <a:off x="6086475" y="104775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44</xdr:row>
      <xdr:rowOff>9525</xdr:rowOff>
    </xdr:from>
    <xdr:to>
      <xdr:col>7</xdr:col>
      <xdr:colOff>381000</xdr:colOff>
      <xdr:row>45</xdr:row>
      <xdr:rowOff>133350</xdr:rowOff>
    </xdr:to>
    <xdr:sp>
      <xdr:nvSpPr>
        <xdr:cNvPr id="11" name="Line 12"/>
        <xdr:cNvSpPr>
          <a:spLocks/>
        </xdr:cNvSpPr>
      </xdr:nvSpPr>
      <xdr:spPr>
        <a:xfrm flipV="1">
          <a:off x="6105525" y="100107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257175</xdr:colOff>
      <xdr:row>1</xdr:row>
      <xdr:rowOff>9525</xdr:rowOff>
    </xdr:from>
    <xdr:to>
      <xdr:col>14</xdr:col>
      <xdr:colOff>1076325</xdr:colOff>
      <xdr:row>2</xdr:row>
      <xdr:rowOff>28575</xdr:rowOff>
    </xdr:to>
    <xdr:pic>
      <xdr:nvPicPr>
        <xdr:cNvPr id="12" name="cmdPrint"/>
        <xdr:cNvPicPr preferRelativeResize="1">
          <a:picLocks noChangeAspect="1"/>
        </xdr:cNvPicPr>
      </xdr:nvPicPr>
      <xdr:blipFill>
        <a:blip r:embed="rId1"/>
        <a:stretch>
          <a:fillRect/>
        </a:stretch>
      </xdr:blipFill>
      <xdr:spPr>
        <a:xfrm>
          <a:off x="8696325" y="171450"/>
          <a:ext cx="1085850" cy="276225"/>
        </a:xfrm>
        <a:prstGeom prst="rect">
          <a:avLst/>
        </a:prstGeom>
        <a:noFill/>
        <a:ln w="9525" cmpd="sng">
          <a:noFill/>
        </a:ln>
      </xdr:spPr>
    </xdr:pic>
    <xdr:clientData fPrintsWithSheet="0"/>
  </xdr:twoCellAnchor>
  <xdr:twoCellAnchor>
    <xdr:from>
      <xdr:col>18</xdr:col>
      <xdr:colOff>47625</xdr:colOff>
      <xdr:row>29</xdr:row>
      <xdr:rowOff>0</xdr:rowOff>
    </xdr:from>
    <xdr:to>
      <xdr:col>18</xdr:col>
      <xdr:colOff>504825</xdr:colOff>
      <xdr:row>29</xdr:row>
      <xdr:rowOff>0</xdr:rowOff>
    </xdr:to>
    <xdr:sp>
      <xdr:nvSpPr>
        <xdr:cNvPr id="13" name="AutoShape 5"/>
        <xdr:cNvSpPr>
          <a:spLocks/>
        </xdr:cNvSpPr>
      </xdr:nvSpPr>
      <xdr:spPr>
        <a:xfrm>
          <a:off x="12125325" y="6448425"/>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47625</xdr:colOff>
      <xdr:row>29</xdr:row>
      <xdr:rowOff>0</xdr:rowOff>
    </xdr:from>
    <xdr:to>
      <xdr:col>18</xdr:col>
      <xdr:colOff>504825</xdr:colOff>
      <xdr:row>29</xdr:row>
      <xdr:rowOff>0</xdr:rowOff>
    </xdr:to>
    <xdr:sp>
      <xdr:nvSpPr>
        <xdr:cNvPr id="14" name="AutoShape 6"/>
        <xdr:cNvSpPr>
          <a:spLocks/>
        </xdr:cNvSpPr>
      </xdr:nvSpPr>
      <xdr:spPr>
        <a:xfrm>
          <a:off x="12125325" y="6448425"/>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xdr:row>
      <xdr:rowOff>0</xdr:rowOff>
    </xdr:from>
    <xdr:to>
      <xdr:col>15</xdr:col>
      <xdr:colOff>504825</xdr:colOff>
      <xdr:row>31</xdr:row>
      <xdr:rowOff>0</xdr:rowOff>
    </xdr:to>
    <xdr:sp>
      <xdr:nvSpPr>
        <xdr:cNvPr id="15" name="AutoShape 5"/>
        <xdr:cNvSpPr>
          <a:spLocks/>
        </xdr:cNvSpPr>
      </xdr:nvSpPr>
      <xdr:spPr>
        <a:xfrm>
          <a:off x="9839325" y="6753225"/>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31</xdr:row>
      <xdr:rowOff>0</xdr:rowOff>
    </xdr:from>
    <xdr:to>
      <xdr:col>15</xdr:col>
      <xdr:colOff>504825</xdr:colOff>
      <xdr:row>31</xdr:row>
      <xdr:rowOff>0</xdr:rowOff>
    </xdr:to>
    <xdr:sp>
      <xdr:nvSpPr>
        <xdr:cNvPr id="16" name="AutoShape 6"/>
        <xdr:cNvSpPr>
          <a:spLocks/>
        </xdr:cNvSpPr>
      </xdr:nvSpPr>
      <xdr:spPr>
        <a:xfrm>
          <a:off x="9839325" y="6753225"/>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27</xdr:row>
      <xdr:rowOff>0</xdr:rowOff>
    </xdr:from>
    <xdr:to>
      <xdr:col>5</xdr:col>
      <xdr:colOff>504825</xdr:colOff>
      <xdr:row>27</xdr:row>
      <xdr:rowOff>0</xdr:rowOff>
    </xdr:to>
    <xdr:sp>
      <xdr:nvSpPr>
        <xdr:cNvPr id="17" name="AutoShape 5"/>
        <xdr:cNvSpPr>
          <a:spLocks/>
        </xdr:cNvSpPr>
      </xdr:nvSpPr>
      <xdr:spPr>
        <a:xfrm>
          <a:off x="4029075" y="6038850"/>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27</xdr:row>
      <xdr:rowOff>0</xdr:rowOff>
    </xdr:from>
    <xdr:to>
      <xdr:col>5</xdr:col>
      <xdr:colOff>504825</xdr:colOff>
      <xdr:row>27</xdr:row>
      <xdr:rowOff>0</xdr:rowOff>
    </xdr:to>
    <xdr:sp>
      <xdr:nvSpPr>
        <xdr:cNvPr id="18" name="AutoShape 6"/>
        <xdr:cNvSpPr>
          <a:spLocks/>
        </xdr:cNvSpPr>
      </xdr:nvSpPr>
      <xdr:spPr>
        <a:xfrm>
          <a:off x="4029075" y="6038850"/>
          <a:ext cx="457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21</xdr:row>
      <xdr:rowOff>123825</xdr:rowOff>
    </xdr:from>
    <xdr:to>
      <xdr:col>11</xdr:col>
      <xdr:colOff>400050</xdr:colOff>
      <xdr:row>21</xdr:row>
      <xdr:rowOff>133350</xdr:rowOff>
    </xdr:to>
    <xdr:sp>
      <xdr:nvSpPr>
        <xdr:cNvPr id="19" name="AutoShape 2"/>
        <xdr:cNvSpPr>
          <a:spLocks/>
        </xdr:cNvSpPr>
      </xdr:nvSpPr>
      <xdr:spPr>
        <a:xfrm>
          <a:off x="7467600" y="5019675"/>
          <a:ext cx="352425" cy="9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B2:I54"/>
  <sheetViews>
    <sheetView showGridLines="0" showZeros="0" showOutlineSymbols="0" zoomScalePageLayoutView="0" workbookViewId="0" topLeftCell="A25">
      <selection activeCell="G6" sqref="G6"/>
    </sheetView>
  </sheetViews>
  <sheetFormatPr defaultColWidth="9.140625" defaultRowHeight="12.75"/>
  <cols>
    <col min="1" max="1" width="1.7109375" style="1" customWidth="1"/>
    <col min="2" max="2" width="8.28125" style="1" customWidth="1"/>
    <col min="3" max="3" width="2.7109375" style="1" customWidth="1"/>
    <col min="4" max="4" width="33.28125" style="1" customWidth="1"/>
    <col min="5" max="5" width="15.421875" style="1" customWidth="1"/>
    <col min="6" max="8" width="19.57421875" style="1" customWidth="1"/>
    <col min="9" max="9" width="1.7109375" style="1" customWidth="1"/>
    <col min="10" max="16384" width="9.140625" style="1" customWidth="1"/>
  </cols>
  <sheetData>
    <row r="1" ht="12.75"/>
    <row r="2" spans="4:8" ht="18">
      <c r="D2" s="137" t="s">
        <v>26</v>
      </c>
      <c r="E2" s="137"/>
      <c r="F2" s="137"/>
      <c r="G2" s="137"/>
      <c r="H2" s="7" t="s">
        <v>27</v>
      </c>
    </row>
    <row r="3" ht="12.75">
      <c r="H3" s="8" t="s">
        <v>28</v>
      </c>
    </row>
    <row r="4" ht="12.75">
      <c r="H4" s="8" t="s">
        <v>29</v>
      </c>
    </row>
    <row r="5" ht="12.75"/>
    <row r="6" ht="12.75"/>
    <row r="7" ht="24.75" customHeight="1">
      <c r="D7" s="9" t="s">
        <v>30</v>
      </c>
    </row>
    <row r="8" ht="12.75"/>
    <row r="9" spans="7:8" ht="12.75">
      <c r="G9" s="138" t="s">
        <v>31</v>
      </c>
      <c r="H9" s="138"/>
    </row>
    <row r="11" spans="2:8" ht="9" customHeight="1">
      <c r="B11" s="139" t="str">
        <f>IF('Orden de Embarque'!F3&amp;""="","PLACE PRO LABEL HERE",'Orden de Embarque'!F3&amp;"")</f>
        <v>PLACE PRO LABEL HERE</v>
      </c>
      <c r="C11" s="140"/>
      <c r="D11" s="140"/>
      <c r="E11" s="141"/>
      <c r="F11" s="10" t="s">
        <v>32</v>
      </c>
      <c r="G11" s="10" t="s">
        <v>33</v>
      </c>
      <c r="H11" s="10" t="s">
        <v>34</v>
      </c>
    </row>
    <row r="12" spans="2:8" ht="20.25" customHeight="1">
      <c r="B12" s="140"/>
      <c r="C12" s="140"/>
      <c r="D12" s="140"/>
      <c r="E12" s="141"/>
      <c r="F12" s="62">
        <f>'Orden de Embarque'!E46</f>
        <v>42759.38255335648</v>
      </c>
      <c r="G12" s="75"/>
      <c r="H12" s="75"/>
    </row>
    <row r="13" spans="2:8" ht="9" customHeight="1">
      <c r="B13" s="140"/>
      <c r="C13" s="140"/>
      <c r="D13" s="140"/>
      <c r="E13" s="141"/>
      <c r="F13" s="144" t="s">
        <v>35</v>
      </c>
      <c r="G13" s="145"/>
      <c r="H13" s="146"/>
    </row>
    <row r="14" spans="2:8" ht="20.25" customHeight="1">
      <c r="B14" s="142"/>
      <c r="C14" s="142"/>
      <c r="D14" s="142"/>
      <c r="E14" s="143"/>
      <c r="F14" s="147">
        <f>'Orden de Embarque'!B43&amp;""</f>
      </c>
      <c r="G14" s="147"/>
      <c r="H14" s="147"/>
    </row>
    <row r="15" spans="2:8" s="12" customFormat="1" ht="9" customHeight="1">
      <c r="B15" s="125" t="s">
        <v>36</v>
      </c>
      <c r="C15" s="125"/>
      <c r="D15" s="125"/>
      <c r="E15" s="125"/>
      <c r="F15" s="95" t="s">
        <v>37</v>
      </c>
      <c r="G15" s="95"/>
      <c r="H15" s="95"/>
    </row>
    <row r="16" spans="2:8" ht="20.25" customHeight="1">
      <c r="B16" s="134">
        <f>IF(AND('Orden de Embarque'!B5="",'Orden de Embarque'!F15=""),"",'Orden de Embarque'!B5&amp;" / "&amp;'Orden de Embarque'!F15)</f>
      </c>
      <c r="C16" s="135"/>
      <c r="D16" s="135"/>
      <c r="E16" s="136"/>
      <c r="F16" s="131">
        <f>'Orden de Embarque'!F5&amp;""</f>
      </c>
      <c r="G16" s="132"/>
      <c r="H16" s="133"/>
    </row>
    <row r="17" spans="2:8" s="12" customFormat="1" ht="9" customHeight="1">
      <c r="B17" s="95" t="s">
        <v>38</v>
      </c>
      <c r="C17" s="95"/>
      <c r="D17" s="95"/>
      <c r="E17" s="95"/>
      <c r="F17" s="95" t="s">
        <v>38</v>
      </c>
      <c r="G17" s="95"/>
      <c r="H17" s="95"/>
    </row>
    <row r="18" spans="2:8" ht="20.25" customHeight="1">
      <c r="B18" s="130">
        <f>'Orden de Embarque'!F17&amp;""</f>
      </c>
      <c r="C18" s="130"/>
      <c r="D18" s="130"/>
      <c r="E18" s="130"/>
      <c r="F18" s="131" t="str">
        <f>'Orden de Embarque'!F7&amp;" "&amp;'Orden de Embarque'!F9</f>
        <v> </v>
      </c>
      <c r="G18" s="132"/>
      <c r="H18" s="133"/>
    </row>
    <row r="19" spans="2:8" s="12" customFormat="1" ht="9" customHeight="1">
      <c r="B19" s="95" t="s">
        <v>39</v>
      </c>
      <c r="C19" s="95"/>
      <c r="D19" s="95"/>
      <c r="E19" s="10" t="s">
        <v>40</v>
      </c>
      <c r="F19" s="95" t="s">
        <v>39</v>
      </c>
      <c r="G19" s="95"/>
      <c r="H19" s="13" t="s">
        <v>40</v>
      </c>
    </row>
    <row r="20" spans="2:8" ht="20.25" customHeight="1">
      <c r="B20" s="126" t="str">
        <f>'Orden de Embarque'!F19&amp;" "&amp;'Orden de Embarque'!M19</f>
        <v> </v>
      </c>
      <c r="C20" s="127"/>
      <c r="D20" s="128"/>
      <c r="E20" s="29">
        <f>'Orden de Embarque'!K21&amp;""</f>
      </c>
      <c r="F20" s="129" t="str">
        <f>'Orden de Embarque'!F11&amp;" "&amp;'Orden de Embarque'!M11&amp;" "&amp;'Orden de Embarque'!M9</f>
        <v>  </v>
      </c>
      <c r="G20" s="129"/>
      <c r="H20" s="30">
        <f>'Orden de Embarque'!K13&amp;""</f>
      </c>
    </row>
    <row r="21" spans="2:8" s="12" customFormat="1" ht="9" customHeight="1">
      <c r="B21" s="125" t="s">
        <v>41</v>
      </c>
      <c r="C21" s="125"/>
      <c r="D21" s="125"/>
      <c r="E21" s="125"/>
      <c r="F21" s="125" t="s">
        <v>42</v>
      </c>
      <c r="G21" s="125"/>
      <c r="H21" s="125"/>
    </row>
    <row r="22" spans="2:8" ht="20.25" customHeight="1">
      <c r="B22" s="123">
        <f>IF('Orden de Embarque'!C32="",'Orden de Embarque'!D23,"CFI LOGISTICA SA DE CV")</f>
        <v>0</v>
      </c>
      <c r="C22" s="123"/>
      <c r="D22" s="123"/>
      <c r="E22" s="123"/>
      <c r="F22" s="121">
        <f>'Orden de Embarque'!F15&amp;""</f>
      </c>
      <c r="G22" s="124"/>
      <c r="H22" s="122"/>
    </row>
    <row r="23" spans="2:8" s="12" customFormat="1" ht="9" customHeight="1">
      <c r="B23" s="95" t="s">
        <v>38</v>
      </c>
      <c r="C23" s="95"/>
      <c r="D23" s="95"/>
      <c r="E23" s="95"/>
      <c r="F23" s="95" t="s">
        <v>38</v>
      </c>
      <c r="G23" s="95"/>
      <c r="H23" s="95"/>
    </row>
    <row r="24" spans="2:8" ht="20.25" customHeight="1">
      <c r="B24" s="123" t="str">
        <f>IF('Orden de Embarque'!C32="",'Orden de Embarque'!H23&amp;" "&amp;'Orden de Embarque'!B25,"CAMINO AL ITESO 8900 EB3BINT3B")</f>
        <v> </v>
      </c>
      <c r="C24" s="123"/>
      <c r="D24" s="123"/>
      <c r="E24" s="123"/>
      <c r="F24" s="121" t="str">
        <f>'Orden de Embarque'!F17&amp;" "</f>
        <v> </v>
      </c>
      <c r="G24" s="124"/>
      <c r="H24" s="122"/>
    </row>
    <row r="25" spans="2:8" s="12" customFormat="1" ht="9" customHeight="1">
      <c r="B25" s="95" t="s">
        <v>39</v>
      </c>
      <c r="C25" s="95"/>
      <c r="D25" s="95"/>
      <c r="E25" s="13" t="s">
        <v>40</v>
      </c>
      <c r="F25" s="95" t="s">
        <v>39</v>
      </c>
      <c r="G25" s="95"/>
      <c r="H25" s="13" t="s">
        <v>40</v>
      </c>
    </row>
    <row r="26" spans="2:8" ht="20.25" customHeight="1">
      <c r="B26" s="118" t="str">
        <f>IF('Orden de Embarque'!C32="",'Orden de Embarque'!E25&amp;" "&amp;'Orden de Embarque'!H25&amp;" "&amp;'Orden de Embarque'!G25,"TLAQUEPAQUE, JALISCO, 456090")</f>
        <v>  </v>
      </c>
      <c r="C26" s="119"/>
      <c r="D26" s="120"/>
      <c r="E26" s="77">
        <f>IF('Orden de Embarque'!C32="",'Orden de Embarque'!L23&amp;"","+52331253-3600")</f>
      </c>
      <c r="F26" s="121" t="str">
        <f>'Orden de Embarque'!F19&amp;" "&amp;'Orden de Embarque'!M19&amp;" "&amp;'Orden de Embarque'!K19</f>
        <v>  </v>
      </c>
      <c r="G26" s="122"/>
      <c r="H26" s="11">
        <f>'Orden de Embarque'!K21</f>
        <v>0</v>
      </c>
    </row>
    <row r="27" spans="2:8" s="12" customFormat="1" ht="9" customHeight="1">
      <c r="B27" s="95" t="s">
        <v>43</v>
      </c>
      <c r="C27" s="95"/>
      <c r="D27" s="95"/>
      <c r="E27" s="95"/>
      <c r="F27" s="110"/>
      <c r="G27" s="111"/>
      <c r="H27" s="112"/>
    </row>
    <row r="28" spans="2:8" ht="20.25" customHeight="1">
      <c r="B28" s="116">
        <f>IF('Orden de Embarque'!C32="",'Orden de Embarque'!B23,"CFILO991000")</f>
        <v>0</v>
      </c>
      <c r="C28" s="116"/>
      <c r="D28" s="116"/>
      <c r="E28" s="116"/>
      <c r="F28" s="113"/>
      <c r="G28" s="114"/>
      <c r="H28" s="115"/>
    </row>
    <row r="29" spans="2:8" s="12" customFormat="1" ht="25.5" customHeight="1">
      <c r="B29" s="14" t="s">
        <v>44</v>
      </c>
      <c r="C29" s="15" t="s">
        <v>45</v>
      </c>
      <c r="D29" s="117" t="s">
        <v>46</v>
      </c>
      <c r="E29" s="117"/>
      <c r="F29" s="16" t="s">
        <v>47</v>
      </c>
      <c r="G29" s="16" t="s">
        <v>48</v>
      </c>
      <c r="H29" s="16" t="s">
        <v>49</v>
      </c>
    </row>
    <row r="30" spans="2:8" ht="20.25" customHeight="1">
      <c r="B30" s="31">
        <f>'Orden de Embarque'!B36&amp;""</f>
      </c>
      <c r="C30" s="17"/>
      <c r="D30" s="99" t="str">
        <f>'Orden de Embarque'!C36&amp;" "&amp;'Orden de Embarque'!D36&amp;""</f>
        <v> </v>
      </c>
      <c r="E30" s="99"/>
      <c r="F30" s="74"/>
      <c r="G30" s="17">
        <f>'Orden de Embarque'!M36&amp;""</f>
      </c>
      <c r="H30" s="32">
        <f>IF('Orden de Embarque'!G36="","",IF('Orden de Embarque'!H36="kg",'Orden de Embarque'!G36&amp;" Kg/"&amp;ROUND('Orden de Embarque'!G36*2.2046,2)&amp;" Lb",'Orden de Embarque'!G36&amp;" Lb"))</f>
      </c>
    </row>
    <row r="31" spans="2:8" ht="20.25" customHeight="1">
      <c r="B31" s="31">
        <f>'Orden de Embarque'!B37&amp;""</f>
      </c>
      <c r="C31" s="17"/>
      <c r="D31" s="99" t="str">
        <f>'Orden de Embarque'!C37&amp;" "&amp;'Orden de Embarque'!D37&amp;""</f>
        <v> </v>
      </c>
      <c r="E31" s="99"/>
      <c r="F31" s="74"/>
      <c r="G31" s="17">
        <f>'Orden de Embarque'!M37&amp;""</f>
      </c>
      <c r="H31" s="32">
        <f>IF('Orden de Embarque'!G37="","",IF('Orden de Embarque'!H37="kg",'Orden de Embarque'!G37&amp;" Kg/"&amp;ROUND('Orden de Embarque'!G37*2.2046,2)&amp;" Lb",'Orden de Embarque'!G37&amp;" Lb"))</f>
      </c>
    </row>
    <row r="32" spans="2:8" ht="20.25" customHeight="1">
      <c r="B32" s="31">
        <f>'Orden de Embarque'!B38&amp;""</f>
      </c>
      <c r="C32" s="17"/>
      <c r="D32" s="99" t="str">
        <f>'Orden de Embarque'!C38&amp;" "&amp;'Orden de Embarque'!D38&amp;""</f>
        <v> </v>
      </c>
      <c r="E32" s="99"/>
      <c r="F32" s="74"/>
      <c r="G32" s="17">
        <f>'Orden de Embarque'!M38&amp;""</f>
      </c>
      <c r="H32" s="32">
        <f>IF('Orden de Embarque'!G38="","",IF('Orden de Embarque'!H38="kg",'Orden de Embarque'!G38&amp;" Kg/"&amp;ROUND('Orden de Embarque'!G38*2.2046,2)&amp;" Lb",'Orden de Embarque'!G38&amp;" Lb"))</f>
      </c>
    </row>
    <row r="33" spans="2:8" ht="20.25" customHeight="1">
      <c r="B33" s="31">
        <f>'Orden de Embarque'!B39&amp;""</f>
      </c>
      <c r="C33" s="17"/>
      <c r="D33" s="99" t="str">
        <f>'Orden de Embarque'!C39&amp;" "&amp;'Orden de Embarque'!D39&amp;""</f>
        <v> </v>
      </c>
      <c r="E33" s="99"/>
      <c r="F33" s="74"/>
      <c r="G33" s="17">
        <f>'Orden de Embarque'!M39&amp;""</f>
      </c>
      <c r="H33" s="32">
        <f>IF('Orden de Embarque'!G39="","",IF('Orden de Embarque'!H39="kg",'Orden de Embarque'!G39&amp;" Kg/"&amp;ROUND('Orden de Embarque'!G39*2.2046,2)&amp;" Lb",'Orden de Embarque'!G39&amp;" Lb"))</f>
      </c>
    </row>
    <row r="34" spans="2:8" ht="20.25" customHeight="1">
      <c r="B34" s="20" t="s">
        <v>50</v>
      </c>
      <c r="C34" s="21"/>
      <c r="D34" s="22"/>
      <c r="E34" s="23" t="s">
        <v>51</v>
      </c>
      <c r="F34" s="17" t="s">
        <v>52</v>
      </c>
      <c r="G34" s="100"/>
      <c r="H34" s="101"/>
    </row>
    <row r="35" spans="2:8" ht="20.25" customHeight="1">
      <c r="B35" s="102" t="s">
        <v>53</v>
      </c>
      <c r="C35" s="103"/>
      <c r="D35" s="103"/>
      <c r="E35" s="24" t="s">
        <v>54</v>
      </c>
      <c r="F35" s="17" t="s">
        <v>55</v>
      </c>
      <c r="G35" s="100"/>
      <c r="H35" s="101"/>
    </row>
    <row r="36" spans="2:8" ht="13.5" customHeight="1">
      <c r="B36" s="104" t="s">
        <v>56</v>
      </c>
      <c r="C36" s="105"/>
      <c r="D36" s="105"/>
      <c r="E36" s="106"/>
      <c r="F36" s="96" t="s">
        <v>57</v>
      </c>
      <c r="G36" s="28" t="s">
        <v>58</v>
      </c>
      <c r="H36" s="27" t="s">
        <v>59</v>
      </c>
    </row>
    <row r="37" spans="2:8" ht="20.25" customHeight="1">
      <c r="B37" s="107"/>
      <c r="C37" s="108"/>
      <c r="D37" s="108"/>
      <c r="E37" s="109"/>
      <c r="F37" s="97"/>
      <c r="G37" s="25"/>
      <c r="H37" s="26"/>
    </row>
    <row r="39" spans="2:8" ht="37.5" customHeight="1">
      <c r="B39" s="93" t="s">
        <v>60</v>
      </c>
      <c r="C39" s="98"/>
      <c r="D39" s="98"/>
      <c r="E39" s="98"/>
      <c r="F39" s="98"/>
      <c r="G39" s="98"/>
      <c r="H39" s="98"/>
    </row>
    <row r="40" ht="3.75" customHeight="1"/>
    <row r="41" spans="2:8" ht="46.5" customHeight="1">
      <c r="B41" s="84" t="s">
        <v>61</v>
      </c>
      <c r="C41" s="85"/>
      <c r="D41" s="85"/>
      <c r="E41" s="85"/>
      <c r="F41" s="85"/>
      <c r="G41" s="85"/>
      <c r="H41" s="85"/>
    </row>
    <row r="42" ht="3.75" customHeight="1"/>
    <row r="43" spans="2:8" ht="40.5" customHeight="1">
      <c r="B43" s="84" t="s">
        <v>62</v>
      </c>
      <c r="C43" s="85"/>
      <c r="D43" s="85"/>
      <c r="E43" s="85"/>
      <c r="F43" s="85"/>
      <c r="G43" s="85"/>
      <c r="H43" s="85"/>
    </row>
    <row r="44" ht="3.75" customHeight="1"/>
    <row r="45" spans="2:8" ht="30" customHeight="1">
      <c r="B45" s="86" t="s">
        <v>63</v>
      </c>
      <c r="C45" s="87"/>
      <c r="D45" s="87"/>
      <c r="E45" s="87"/>
      <c r="F45" s="87"/>
      <c r="G45" s="87"/>
      <c r="H45" s="88"/>
    </row>
    <row r="46" ht="3.75" customHeight="1"/>
    <row r="47" spans="2:8" ht="19.5" customHeight="1">
      <c r="B47" s="89" t="s">
        <v>0</v>
      </c>
      <c r="C47" s="90"/>
      <c r="D47" s="90"/>
      <c r="E47" s="90"/>
      <c r="F47" s="90"/>
      <c r="G47" s="90"/>
      <c r="H47" s="90"/>
    </row>
    <row r="48" ht="3.75" customHeight="1"/>
    <row r="49" spans="2:8" ht="77.25" customHeight="1">
      <c r="B49" s="93" t="s">
        <v>64</v>
      </c>
      <c r="C49" s="94"/>
      <c r="D49" s="94"/>
      <c r="E49" s="94"/>
      <c r="F49" s="94"/>
      <c r="G49" s="94"/>
      <c r="H49" s="94"/>
    </row>
    <row r="50" spans="2:8" ht="9" customHeight="1">
      <c r="B50" s="95" t="s">
        <v>65</v>
      </c>
      <c r="C50" s="95"/>
      <c r="D50" s="95"/>
      <c r="E50" s="95"/>
      <c r="F50" s="95" t="s">
        <v>66</v>
      </c>
      <c r="G50" s="95"/>
      <c r="H50" s="95"/>
    </row>
    <row r="51" spans="2:9" ht="20.25" customHeight="1">
      <c r="B51" s="91">
        <f>'Orden de Embarque'!B46</f>
        <v>0</v>
      </c>
      <c r="C51" s="91"/>
      <c r="D51" s="91"/>
      <c r="E51" s="91"/>
      <c r="F51" s="92"/>
      <c r="G51" s="92"/>
      <c r="H51" s="92"/>
      <c r="I51" s="18"/>
    </row>
    <row r="52" spans="2:9" ht="9" customHeight="1">
      <c r="B52" s="95" t="s">
        <v>67</v>
      </c>
      <c r="C52" s="95"/>
      <c r="D52" s="95"/>
      <c r="E52" s="95"/>
      <c r="F52" s="95" t="s">
        <v>68</v>
      </c>
      <c r="G52" s="95"/>
      <c r="H52" s="95"/>
      <c r="I52" s="18"/>
    </row>
    <row r="53" spans="2:9" ht="20.25" customHeight="1">
      <c r="B53" s="91"/>
      <c r="C53" s="91"/>
      <c r="D53" s="91"/>
      <c r="E53" s="91"/>
      <c r="F53" s="92"/>
      <c r="G53" s="92"/>
      <c r="H53" s="92"/>
      <c r="I53" s="18"/>
    </row>
    <row r="54" spans="7:8" ht="9" customHeight="1">
      <c r="G54" s="12"/>
      <c r="H54" s="19" t="s">
        <v>69</v>
      </c>
    </row>
  </sheetData>
  <sheetProtection password="8661" sheet="1" objects="1" scenarios="1"/>
  <mergeCells count="56">
    <mergeCell ref="D2:G2"/>
    <mergeCell ref="G9:H9"/>
    <mergeCell ref="B11:E14"/>
    <mergeCell ref="F13:H13"/>
    <mergeCell ref="F14:H14"/>
    <mergeCell ref="B17:E17"/>
    <mergeCell ref="F17:H17"/>
    <mergeCell ref="B18:E18"/>
    <mergeCell ref="F18:H18"/>
    <mergeCell ref="B15:E15"/>
    <mergeCell ref="F15:H15"/>
    <mergeCell ref="B16:E16"/>
    <mergeCell ref="F16:H16"/>
    <mergeCell ref="B21:E21"/>
    <mergeCell ref="F21:H21"/>
    <mergeCell ref="B22:E22"/>
    <mergeCell ref="F22:H22"/>
    <mergeCell ref="B19:D19"/>
    <mergeCell ref="F19:G19"/>
    <mergeCell ref="B20:D20"/>
    <mergeCell ref="F20:G20"/>
    <mergeCell ref="B25:D25"/>
    <mergeCell ref="F25:G25"/>
    <mergeCell ref="B26:D26"/>
    <mergeCell ref="F26:G26"/>
    <mergeCell ref="B23:E23"/>
    <mergeCell ref="F23:H23"/>
    <mergeCell ref="B24:E24"/>
    <mergeCell ref="F24:H24"/>
    <mergeCell ref="G35:H35"/>
    <mergeCell ref="B35:D35"/>
    <mergeCell ref="B36:E37"/>
    <mergeCell ref="B27:E27"/>
    <mergeCell ref="F27:H28"/>
    <mergeCell ref="B28:E28"/>
    <mergeCell ref="D29:E29"/>
    <mergeCell ref="F51:H51"/>
    <mergeCell ref="B52:E52"/>
    <mergeCell ref="F52:H52"/>
    <mergeCell ref="F36:F37"/>
    <mergeCell ref="B39:H39"/>
    <mergeCell ref="D30:E30"/>
    <mergeCell ref="D31:E31"/>
    <mergeCell ref="D32:E32"/>
    <mergeCell ref="D33:E33"/>
    <mergeCell ref="G34:H34"/>
    <mergeCell ref="B41:H41"/>
    <mergeCell ref="B43:H43"/>
    <mergeCell ref="B45:H45"/>
    <mergeCell ref="B47:H47"/>
    <mergeCell ref="B53:E53"/>
    <mergeCell ref="F53:H53"/>
    <mergeCell ref="B49:H49"/>
    <mergeCell ref="B50:E50"/>
    <mergeCell ref="F50:H50"/>
    <mergeCell ref="B51:E51"/>
  </mergeCells>
  <printOptions horizontalCentered="1" verticalCentered="1"/>
  <pageMargins left="0.2362204724409449" right="0.2362204724409449" top="0.2362204724409449" bottom="0.2362204724409449" header="0.2362204724409449" footer="0.2362204724409449"/>
  <pageSetup fitToHeight="1" fitToWidth="1" horizontalDpi="600" verticalDpi="600" orientation="portrait" scale="83" r:id="rId3"/>
  <drawing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2:S61"/>
  <sheetViews>
    <sheetView showGridLines="0" showZeros="0" tabSelected="1" showOutlineSymbols="0" zoomScale="115" zoomScaleNormal="115" zoomScalePageLayoutView="0" workbookViewId="0" topLeftCell="A1">
      <selection activeCell="B32" sqref="B32"/>
    </sheetView>
  </sheetViews>
  <sheetFormatPr defaultColWidth="11.421875" defaultRowHeight="12.75"/>
  <cols>
    <col min="1" max="1" width="4.140625" style="1" customWidth="1"/>
    <col min="2" max="2" width="13.7109375" style="1" customWidth="1"/>
    <col min="3" max="3" width="13.57421875" style="1" customWidth="1"/>
    <col min="4" max="4" width="12.421875" style="1" customWidth="1"/>
    <col min="5" max="5" width="15.8515625" style="1" customWidth="1"/>
    <col min="6" max="6" width="14.28125" style="1" customWidth="1"/>
    <col min="7" max="7" width="11.8515625" style="1" customWidth="1"/>
    <col min="8" max="8" width="7.140625" style="1" customWidth="1"/>
    <col min="9" max="9" width="5.57421875" style="1" customWidth="1"/>
    <col min="10" max="10" width="5.8515625" style="1" customWidth="1"/>
    <col min="11" max="11" width="6.8515625" style="1" customWidth="1"/>
    <col min="12" max="12" width="6.00390625" style="1" customWidth="1"/>
    <col min="13" max="13" width="9.28125" style="1" customWidth="1"/>
    <col min="14" max="14" width="4.00390625" style="1" customWidth="1"/>
    <col min="15" max="15" width="16.28125" style="1" bestFit="1" customWidth="1"/>
    <col min="16" max="16384" width="11.421875" style="1" customWidth="1"/>
  </cols>
  <sheetData>
    <row r="2" spans="2:13" ht="20.25" customHeight="1">
      <c r="B2" s="223" t="s">
        <v>24</v>
      </c>
      <c r="C2" s="223"/>
      <c r="D2" s="223"/>
      <c r="E2" s="223"/>
      <c r="F2" s="223"/>
      <c r="G2" s="223"/>
      <c r="H2" s="223"/>
      <c r="I2" s="223"/>
      <c r="J2" s="223"/>
      <c r="K2" s="223"/>
      <c r="L2" s="223"/>
      <c r="M2" s="223"/>
    </row>
    <row r="3" spans="2:13" ht="83.25" customHeight="1" thickBot="1">
      <c r="B3" s="226" t="s">
        <v>1</v>
      </c>
      <c r="C3" s="227"/>
      <c r="D3" s="227"/>
      <c r="E3" s="228"/>
      <c r="F3" s="224"/>
      <c r="G3" s="225"/>
      <c r="H3" s="225"/>
      <c r="I3" s="225"/>
      <c r="J3" s="225"/>
      <c r="K3" s="225"/>
      <c r="L3" s="225"/>
      <c r="M3" s="225"/>
    </row>
    <row r="4" spans="2:13" s="3" customFormat="1" ht="9" customHeight="1">
      <c r="B4" s="215" t="s">
        <v>18</v>
      </c>
      <c r="C4" s="216"/>
      <c r="D4" s="216"/>
      <c r="E4" s="217"/>
      <c r="F4" s="215" t="s">
        <v>5</v>
      </c>
      <c r="G4" s="216"/>
      <c r="H4" s="216"/>
      <c r="I4" s="216"/>
      <c r="J4" s="216"/>
      <c r="K4" s="216"/>
      <c r="L4" s="216"/>
      <c r="M4" s="217"/>
    </row>
    <row r="5" spans="2:13" s="3" customFormat="1" ht="20.25" customHeight="1">
      <c r="B5" s="178"/>
      <c r="C5" s="179"/>
      <c r="D5" s="179"/>
      <c r="E5" s="180"/>
      <c r="F5" s="175"/>
      <c r="G5" s="176"/>
      <c r="H5" s="176"/>
      <c r="I5" s="176"/>
      <c r="J5" s="176"/>
      <c r="K5" s="176"/>
      <c r="L5" s="176"/>
      <c r="M5" s="177"/>
    </row>
    <row r="6" spans="2:13" s="3" customFormat="1" ht="9" customHeight="1">
      <c r="B6" s="169" t="s">
        <v>13</v>
      </c>
      <c r="C6" s="170"/>
      <c r="D6" s="170"/>
      <c r="E6" s="171"/>
      <c r="F6" s="169" t="s">
        <v>13</v>
      </c>
      <c r="G6" s="170"/>
      <c r="H6" s="170"/>
      <c r="I6" s="170"/>
      <c r="J6" s="170"/>
      <c r="K6" s="170"/>
      <c r="L6" s="170"/>
      <c r="M6" s="171"/>
    </row>
    <row r="7" spans="2:13" s="3" customFormat="1" ht="21" customHeight="1">
      <c r="B7" s="175"/>
      <c r="C7" s="176"/>
      <c r="D7" s="176"/>
      <c r="E7" s="177"/>
      <c r="F7" s="175"/>
      <c r="G7" s="176"/>
      <c r="H7" s="176"/>
      <c r="I7" s="176"/>
      <c r="J7" s="176"/>
      <c r="K7" s="176"/>
      <c r="L7" s="176"/>
      <c r="M7" s="177"/>
    </row>
    <row r="8" spans="2:13" s="3" customFormat="1" ht="9" customHeight="1">
      <c r="B8" s="169" t="s">
        <v>15</v>
      </c>
      <c r="C8" s="170"/>
      <c r="D8" s="170"/>
      <c r="E8" s="63" t="s">
        <v>6</v>
      </c>
      <c r="F8" s="169" t="s">
        <v>15</v>
      </c>
      <c r="G8" s="170"/>
      <c r="H8" s="170"/>
      <c r="I8" s="170"/>
      <c r="J8" s="170"/>
      <c r="K8" s="170"/>
      <c r="L8" s="48"/>
      <c r="M8" s="63" t="s">
        <v>6</v>
      </c>
    </row>
    <row r="9" spans="2:13" s="3" customFormat="1" ht="21" customHeight="1">
      <c r="B9" s="175"/>
      <c r="C9" s="176"/>
      <c r="D9" s="220"/>
      <c r="E9" s="68"/>
      <c r="F9" s="175"/>
      <c r="G9" s="168"/>
      <c r="H9" s="168"/>
      <c r="I9" s="168"/>
      <c r="J9" s="168"/>
      <c r="K9" s="168"/>
      <c r="L9" s="212"/>
      <c r="M9" s="68"/>
    </row>
    <row r="10" spans="2:13" s="3" customFormat="1" ht="9" customHeight="1">
      <c r="B10" s="169" t="s">
        <v>4</v>
      </c>
      <c r="C10" s="170"/>
      <c r="D10" s="170"/>
      <c r="E10" s="63" t="s">
        <v>7</v>
      </c>
      <c r="F10" s="169" t="s">
        <v>4</v>
      </c>
      <c r="G10" s="170"/>
      <c r="H10" s="170"/>
      <c r="I10" s="170"/>
      <c r="J10" s="170"/>
      <c r="K10" s="170"/>
      <c r="L10" s="48"/>
      <c r="M10" s="63" t="s">
        <v>7</v>
      </c>
    </row>
    <row r="11" spans="2:13" s="3" customFormat="1" ht="21" customHeight="1">
      <c r="B11" s="204"/>
      <c r="C11" s="218"/>
      <c r="D11" s="219"/>
      <c r="E11" s="69"/>
      <c r="F11" s="175"/>
      <c r="G11" s="168"/>
      <c r="H11" s="168"/>
      <c r="I11" s="168"/>
      <c r="J11" s="168"/>
      <c r="K11" s="168"/>
      <c r="L11" s="212"/>
      <c r="M11" s="69"/>
    </row>
    <row r="12" spans="2:19" s="3" customFormat="1" ht="9" customHeight="1">
      <c r="B12" s="169" t="s">
        <v>8</v>
      </c>
      <c r="C12" s="170"/>
      <c r="D12" s="170"/>
      <c r="E12" s="71" t="s">
        <v>9</v>
      </c>
      <c r="F12" s="169" t="s">
        <v>8</v>
      </c>
      <c r="G12" s="170"/>
      <c r="H12" s="170"/>
      <c r="I12" s="170"/>
      <c r="J12" s="174"/>
      <c r="K12" s="229" t="s">
        <v>9</v>
      </c>
      <c r="L12" s="170"/>
      <c r="M12" s="171"/>
      <c r="R12" s="81"/>
      <c r="S12" s="81"/>
    </row>
    <row r="13" spans="2:19" s="3" customFormat="1" ht="21" customHeight="1" thickBot="1">
      <c r="B13" s="210"/>
      <c r="C13" s="211"/>
      <c r="D13" s="211"/>
      <c r="E13" s="72"/>
      <c r="F13" s="197"/>
      <c r="G13" s="198"/>
      <c r="H13" s="198"/>
      <c r="I13" s="198"/>
      <c r="J13" s="199"/>
      <c r="K13" s="230"/>
      <c r="L13" s="198"/>
      <c r="M13" s="231"/>
      <c r="R13" s="81"/>
      <c r="S13" s="81" t="s">
        <v>75</v>
      </c>
    </row>
    <row r="14" spans="2:19" s="3" customFormat="1" ht="9" customHeight="1">
      <c r="B14" s="215" t="s">
        <v>10</v>
      </c>
      <c r="C14" s="216"/>
      <c r="D14" s="216"/>
      <c r="E14" s="217"/>
      <c r="F14" s="215" t="s">
        <v>11</v>
      </c>
      <c r="G14" s="216"/>
      <c r="H14" s="216"/>
      <c r="I14" s="216"/>
      <c r="J14" s="216"/>
      <c r="K14" s="216"/>
      <c r="L14" s="216"/>
      <c r="M14" s="222"/>
      <c r="R14" s="81"/>
      <c r="S14" s="81" t="s">
        <v>76</v>
      </c>
    </row>
    <row r="15" spans="2:19" s="3" customFormat="1" ht="21" customHeight="1">
      <c r="B15" s="175"/>
      <c r="C15" s="176"/>
      <c r="D15" s="176"/>
      <c r="E15" s="177"/>
      <c r="F15" s="178"/>
      <c r="G15" s="179"/>
      <c r="H15" s="179"/>
      <c r="I15" s="179"/>
      <c r="J15" s="179"/>
      <c r="K15" s="179"/>
      <c r="L15" s="179"/>
      <c r="M15" s="180"/>
      <c r="R15" s="81"/>
      <c r="S15" s="81" t="s">
        <v>88</v>
      </c>
    </row>
    <row r="16" spans="2:19" s="3" customFormat="1" ht="9" customHeight="1">
      <c r="B16" s="169" t="s">
        <v>13</v>
      </c>
      <c r="C16" s="170"/>
      <c r="D16" s="170"/>
      <c r="E16" s="171"/>
      <c r="F16" s="169" t="s">
        <v>13</v>
      </c>
      <c r="G16" s="170"/>
      <c r="H16" s="170"/>
      <c r="I16" s="170"/>
      <c r="J16" s="170"/>
      <c r="K16" s="170"/>
      <c r="L16" s="170"/>
      <c r="M16" s="171"/>
      <c r="R16" s="81"/>
      <c r="S16" s="81" t="s">
        <v>89</v>
      </c>
    </row>
    <row r="17" spans="2:19" s="3" customFormat="1" ht="21" customHeight="1">
      <c r="B17" s="175"/>
      <c r="C17" s="176"/>
      <c r="D17" s="176"/>
      <c r="E17" s="177"/>
      <c r="F17" s="178"/>
      <c r="G17" s="179"/>
      <c r="H17" s="179"/>
      <c r="I17" s="179"/>
      <c r="J17" s="179"/>
      <c r="K17" s="179"/>
      <c r="L17" s="179"/>
      <c r="M17" s="180"/>
      <c r="O17" s="1"/>
      <c r="R17" s="81"/>
      <c r="S17" s="81"/>
    </row>
    <row r="18" spans="2:19" s="3" customFormat="1" ht="9" customHeight="1">
      <c r="B18" s="169" t="s">
        <v>4</v>
      </c>
      <c r="C18" s="170"/>
      <c r="D18" s="174"/>
      <c r="E18" s="49" t="s">
        <v>7</v>
      </c>
      <c r="F18" s="169" t="s">
        <v>4</v>
      </c>
      <c r="G18" s="170"/>
      <c r="H18" s="170"/>
      <c r="I18" s="170"/>
      <c r="J18" s="174"/>
      <c r="K18" s="172" t="s">
        <v>6</v>
      </c>
      <c r="L18" s="173"/>
      <c r="M18" s="63" t="s">
        <v>7</v>
      </c>
      <c r="O18" s="1"/>
      <c r="R18" s="81"/>
      <c r="S18" s="81"/>
    </row>
    <row r="19" spans="2:19" s="3" customFormat="1" ht="21" customHeight="1">
      <c r="B19" s="204"/>
      <c r="C19" s="205"/>
      <c r="D19" s="206"/>
      <c r="E19" s="64"/>
      <c r="F19" s="175"/>
      <c r="G19" s="168"/>
      <c r="H19" s="168"/>
      <c r="I19" s="168"/>
      <c r="J19" s="212"/>
      <c r="K19" s="168"/>
      <c r="L19" s="212"/>
      <c r="M19" s="69"/>
      <c r="R19" s="81"/>
      <c r="S19" s="81"/>
    </row>
    <row r="20" spans="2:19" s="3" customFormat="1" ht="9" customHeight="1">
      <c r="B20" s="169" t="s">
        <v>8</v>
      </c>
      <c r="C20" s="170"/>
      <c r="D20" s="170"/>
      <c r="E20" s="71" t="s">
        <v>9</v>
      </c>
      <c r="F20" s="169" t="s">
        <v>8</v>
      </c>
      <c r="G20" s="170"/>
      <c r="H20" s="48"/>
      <c r="I20" s="48"/>
      <c r="J20" s="48"/>
      <c r="K20" s="213" t="s">
        <v>9</v>
      </c>
      <c r="L20" s="172"/>
      <c r="M20" s="214"/>
      <c r="R20" s="81"/>
      <c r="S20" s="81"/>
    </row>
    <row r="21" spans="2:19" s="3" customFormat="1" ht="21" customHeight="1" thickBot="1">
      <c r="B21" s="197"/>
      <c r="C21" s="198"/>
      <c r="D21" s="198"/>
      <c r="E21" s="73"/>
      <c r="F21" s="197"/>
      <c r="G21" s="198"/>
      <c r="H21" s="198"/>
      <c r="I21" s="198"/>
      <c r="J21" s="199"/>
      <c r="K21" s="230"/>
      <c r="L21" s="198"/>
      <c r="M21" s="231"/>
      <c r="R21" s="81"/>
      <c r="S21" s="81"/>
    </row>
    <row r="22" spans="2:19" ht="10.5" customHeight="1">
      <c r="B22" s="221" t="s">
        <v>86</v>
      </c>
      <c r="C22" s="216"/>
      <c r="D22" s="221" t="s">
        <v>14</v>
      </c>
      <c r="E22" s="216"/>
      <c r="F22" s="216"/>
      <c r="G22" s="222"/>
      <c r="H22" s="282" t="s">
        <v>13</v>
      </c>
      <c r="I22" s="282"/>
      <c r="J22" s="282"/>
      <c r="K22" s="262"/>
      <c r="L22" s="261" t="s">
        <v>9</v>
      </c>
      <c r="M22" s="262"/>
      <c r="O22" s="3"/>
      <c r="R22" s="82"/>
      <c r="S22" s="82"/>
    </row>
    <row r="23" spans="2:19" s="3" customFormat="1" ht="21" customHeight="1">
      <c r="B23" s="167"/>
      <c r="C23" s="168"/>
      <c r="D23" s="167"/>
      <c r="E23" s="168"/>
      <c r="F23" s="168"/>
      <c r="G23" s="212"/>
      <c r="H23" s="283"/>
      <c r="I23" s="284"/>
      <c r="J23" s="284"/>
      <c r="K23" s="285"/>
      <c r="L23" s="280"/>
      <c r="M23" s="281"/>
      <c r="R23" s="81"/>
      <c r="S23" s="83">
        <v>1</v>
      </c>
    </row>
    <row r="24" spans="2:19" s="3" customFormat="1" ht="9" customHeight="1">
      <c r="B24" s="229" t="s">
        <v>15</v>
      </c>
      <c r="C24" s="170"/>
      <c r="D24" s="174"/>
      <c r="E24" s="229" t="s">
        <v>4</v>
      </c>
      <c r="F24" s="174"/>
      <c r="G24" s="55" t="s">
        <v>6</v>
      </c>
      <c r="H24" s="274" t="s">
        <v>7</v>
      </c>
      <c r="I24" s="275"/>
      <c r="J24" s="229" t="s">
        <v>85</v>
      </c>
      <c r="K24" s="170"/>
      <c r="L24" s="170"/>
      <c r="M24" s="174"/>
      <c r="R24" s="81"/>
      <c r="S24" s="83" t="b">
        <f>IF(S23=1,FALSE,TRUE)</f>
        <v>0</v>
      </c>
    </row>
    <row r="25" spans="2:19" s="3" customFormat="1" ht="21" customHeight="1" thickBot="1">
      <c r="B25" s="230"/>
      <c r="C25" s="198"/>
      <c r="D25" s="199"/>
      <c r="E25" s="239"/>
      <c r="F25" s="206"/>
      <c r="G25" s="65"/>
      <c r="H25" s="230"/>
      <c r="I25" s="199"/>
      <c r="J25" s="230"/>
      <c r="K25" s="198"/>
      <c r="L25" s="198"/>
      <c r="M25" s="199"/>
      <c r="R25" s="81"/>
      <c r="S25" s="81"/>
    </row>
    <row r="26" spans="2:17" s="3" customFormat="1" ht="11.25" customHeight="1">
      <c r="B26" s="236" t="s">
        <v>73</v>
      </c>
      <c r="C26" s="237"/>
      <c r="D26" s="253" t="s">
        <v>82</v>
      </c>
      <c r="E26" s="254"/>
      <c r="F26" s="255"/>
      <c r="G26" s="255"/>
      <c r="H26" s="255"/>
      <c r="I26" s="255"/>
      <c r="J26" s="255"/>
      <c r="K26" s="255"/>
      <c r="L26" s="255"/>
      <c r="M26" s="256"/>
      <c r="O26" s="35"/>
      <c r="P26" s="35"/>
      <c r="Q26" s="1"/>
    </row>
    <row r="27" spans="2:16" s="3" customFormat="1" ht="17.25" customHeight="1">
      <c r="B27" s="39"/>
      <c r="C27" s="56"/>
      <c r="D27" s="41"/>
      <c r="E27" s="34"/>
      <c r="F27" s="187" t="s">
        <v>84</v>
      </c>
      <c r="G27" s="188"/>
      <c r="H27" s="188"/>
      <c r="I27" s="188"/>
      <c r="J27" s="188"/>
      <c r="K27" s="188"/>
      <c r="L27" s="188"/>
      <c r="M27" s="189"/>
      <c r="O27" s="34"/>
      <c r="P27" s="34"/>
    </row>
    <row r="28" spans="2:16" s="3" customFormat="1" ht="19.5" customHeight="1" thickBot="1">
      <c r="B28" s="40"/>
      <c r="C28" s="57"/>
      <c r="D28" s="41"/>
      <c r="E28" s="34"/>
      <c r="F28" s="46"/>
      <c r="G28" s="37"/>
      <c r="H28" s="37"/>
      <c r="I28" s="37"/>
      <c r="J28" s="37"/>
      <c r="K28" s="37"/>
      <c r="L28" s="37"/>
      <c r="M28" s="58"/>
      <c r="O28" s="36"/>
      <c r="P28" s="37"/>
    </row>
    <row r="29" spans="2:16" s="3" customFormat="1" ht="12.75" customHeight="1">
      <c r="B29" s="234" t="s">
        <v>16</v>
      </c>
      <c r="C29" s="235"/>
      <c r="D29" s="41"/>
      <c r="E29" s="42"/>
      <c r="F29" s="46"/>
      <c r="G29" s="37"/>
      <c r="H29" s="37"/>
      <c r="I29" s="37"/>
      <c r="J29" s="37"/>
      <c r="K29" s="37"/>
      <c r="L29" s="37"/>
      <c r="M29" s="58"/>
      <c r="O29" s="1"/>
      <c r="P29" s="1"/>
    </row>
    <row r="30" spans="2:19" s="3" customFormat="1" ht="14.25" customHeight="1">
      <c r="B30" s="240" t="s">
        <v>70</v>
      </c>
      <c r="C30" s="241"/>
      <c r="D30" s="43"/>
      <c r="E30" s="42"/>
      <c r="F30" s="38"/>
      <c r="G30" s="47"/>
      <c r="H30" s="47"/>
      <c r="I30" s="47"/>
      <c r="J30" s="47"/>
      <c r="K30" s="47"/>
      <c r="L30" s="47"/>
      <c r="M30" s="59"/>
      <c r="O30" s="1"/>
      <c r="P30" s="1"/>
      <c r="R30" s="36"/>
      <c r="S30" s="37"/>
    </row>
    <row r="31" spans="2:19" s="3" customFormat="1" ht="9.75" customHeight="1">
      <c r="B31" s="49" t="s">
        <v>17</v>
      </c>
      <c r="C31" s="63" t="s">
        <v>87</v>
      </c>
      <c r="D31" s="43"/>
      <c r="E31" s="42"/>
      <c r="F31" s="181" t="s">
        <v>83</v>
      </c>
      <c r="G31" s="182"/>
      <c r="H31" s="182"/>
      <c r="I31" s="182"/>
      <c r="J31" s="182"/>
      <c r="K31" s="182"/>
      <c r="L31" s="182"/>
      <c r="M31" s="183"/>
      <c r="O31" s="1"/>
      <c r="P31" s="1"/>
      <c r="R31" s="36"/>
      <c r="S31" s="37"/>
    </row>
    <row r="32" spans="2:17" ht="19.5" customHeight="1" thickBot="1">
      <c r="B32" s="70"/>
      <c r="C32" s="76"/>
      <c r="D32" s="44"/>
      <c r="E32" s="45"/>
      <c r="F32" s="184"/>
      <c r="G32" s="185"/>
      <c r="H32" s="185"/>
      <c r="I32" s="185"/>
      <c r="J32" s="185"/>
      <c r="K32" s="185"/>
      <c r="L32" s="185"/>
      <c r="M32" s="186"/>
      <c r="Q32" s="3"/>
    </row>
    <row r="33" spans="2:17" ht="7.5" customHeight="1">
      <c r="B33" s="6"/>
      <c r="C33" s="6"/>
      <c r="D33" s="6"/>
      <c r="E33" s="6"/>
      <c r="F33" s="6"/>
      <c r="G33" s="6"/>
      <c r="H33" s="6"/>
      <c r="I33" s="6"/>
      <c r="J33" s="6"/>
      <c r="K33" s="6"/>
      <c r="L33" s="6"/>
      <c r="M33" s="6"/>
      <c r="Q33" s="3"/>
    </row>
    <row r="34" spans="2:13" ht="18.75" customHeight="1">
      <c r="B34" s="80" t="s">
        <v>91</v>
      </c>
      <c r="C34" s="50" t="s">
        <v>12</v>
      </c>
      <c r="D34" s="207" t="s">
        <v>92</v>
      </c>
      <c r="E34" s="208"/>
      <c r="F34" s="209"/>
      <c r="G34" s="200" t="s">
        <v>72</v>
      </c>
      <c r="H34" s="202" t="s">
        <v>78</v>
      </c>
      <c r="I34" s="195" t="s">
        <v>90</v>
      </c>
      <c r="J34" s="196"/>
      <c r="K34" s="78" t="s">
        <v>88</v>
      </c>
      <c r="L34" s="51" t="s">
        <v>77</v>
      </c>
      <c r="M34" s="51" t="s">
        <v>3</v>
      </c>
    </row>
    <row r="35" spans="2:13" ht="18.75" customHeight="1">
      <c r="B35" s="79" t="s">
        <v>44</v>
      </c>
      <c r="C35" s="50" t="s">
        <v>2</v>
      </c>
      <c r="D35" s="207" t="s">
        <v>93</v>
      </c>
      <c r="E35" s="208"/>
      <c r="F35" s="209"/>
      <c r="G35" s="201"/>
      <c r="H35" s="203"/>
      <c r="I35" s="50" t="s">
        <v>79</v>
      </c>
      <c r="J35" s="50" t="s">
        <v>80</v>
      </c>
      <c r="K35" s="50" t="s">
        <v>81</v>
      </c>
      <c r="L35" s="51" t="str">
        <f>K34</f>
        <v>MTS</v>
      </c>
      <c r="M35" s="50" t="s">
        <v>23</v>
      </c>
    </row>
    <row r="36" spans="2:13" ht="30" customHeight="1">
      <c r="B36" s="60"/>
      <c r="C36" s="60"/>
      <c r="D36" s="190"/>
      <c r="E36" s="190"/>
      <c r="F36" s="190"/>
      <c r="G36" s="60"/>
      <c r="H36" s="60"/>
      <c r="I36" s="60"/>
      <c r="J36" s="60"/>
      <c r="K36" s="61"/>
      <c r="L36" s="61">
        <f>I36*J36*Desc5</f>
        <v>0</v>
      </c>
      <c r="M36" s="60"/>
    </row>
    <row r="37" spans="2:13" ht="30" customHeight="1">
      <c r="B37" s="60"/>
      <c r="C37" s="60"/>
      <c r="D37" s="190"/>
      <c r="E37" s="190"/>
      <c r="F37" s="190"/>
      <c r="G37" s="60"/>
      <c r="H37" s="60"/>
      <c r="I37" s="60"/>
      <c r="J37" s="60"/>
      <c r="K37" s="60"/>
      <c r="L37" s="61">
        <f>I37*J37*Desc5</f>
        <v>0</v>
      </c>
      <c r="M37" s="60"/>
    </row>
    <row r="38" spans="2:13" ht="30" customHeight="1">
      <c r="B38" s="60"/>
      <c r="C38" s="60"/>
      <c r="D38" s="190"/>
      <c r="E38" s="190"/>
      <c r="F38" s="190"/>
      <c r="G38" s="60"/>
      <c r="H38" s="60"/>
      <c r="I38" s="60"/>
      <c r="J38" s="60"/>
      <c r="K38" s="60"/>
      <c r="L38" s="61">
        <f>I38*J38*Desc5</f>
        <v>0</v>
      </c>
      <c r="M38" s="60"/>
    </row>
    <row r="39" spans="2:13" ht="30" customHeight="1">
      <c r="B39" s="60"/>
      <c r="C39" s="60"/>
      <c r="D39" s="190"/>
      <c r="E39" s="190"/>
      <c r="F39" s="190"/>
      <c r="G39" s="60"/>
      <c r="H39" s="60"/>
      <c r="I39" s="60"/>
      <c r="J39" s="60"/>
      <c r="K39" s="60"/>
      <c r="L39" s="61">
        <f>I39*J39*Desc5</f>
        <v>0</v>
      </c>
      <c r="M39" s="60"/>
    </row>
    <row r="40" spans="2:15" s="2" customFormat="1" ht="7.5" customHeight="1">
      <c r="B40" s="4"/>
      <c r="C40" s="4"/>
      <c r="D40" s="4"/>
      <c r="E40" s="4"/>
      <c r="F40" s="4"/>
      <c r="G40" s="4"/>
      <c r="H40" s="4"/>
      <c r="I40" s="4"/>
      <c r="J40" s="4"/>
      <c r="K40" s="4"/>
      <c r="L40" s="4"/>
      <c r="M40" s="4"/>
      <c r="O40" s="1"/>
    </row>
    <row r="41" spans="2:15" s="2" customFormat="1" ht="9.75" customHeight="1">
      <c r="B41" s="247" t="s">
        <v>22</v>
      </c>
      <c r="C41" s="248"/>
      <c r="D41" s="248"/>
      <c r="E41" s="249"/>
      <c r="F41" s="257" t="s">
        <v>71</v>
      </c>
      <c r="G41" s="258"/>
      <c r="H41" s="52"/>
      <c r="I41" s="52"/>
      <c r="J41" s="52"/>
      <c r="K41" s="191" t="s">
        <v>74</v>
      </c>
      <c r="L41" s="192"/>
      <c r="M41" s="232" t="s">
        <v>21</v>
      </c>
      <c r="O41" s="1"/>
    </row>
    <row r="42" spans="2:13" ht="30" customHeight="1" hidden="1" thickBot="1">
      <c r="B42" s="250"/>
      <c r="C42" s="251"/>
      <c r="D42" s="251"/>
      <c r="E42" s="252"/>
      <c r="F42" s="259"/>
      <c r="G42" s="260"/>
      <c r="H42" s="53"/>
      <c r="I42" s="53"/>
      <c r="J42" s="53"/>
      <c r="K42" s="193"/>
      <c r="L42" s="194"/>
      <c r="M42" s="233"/>
    </row>
    <row r="43" spans="2:13" ht="49.5" customHeight="1">
      <c r="B43" s="242"/>
      <c r="C43" s="243"/>
      <c r="D43" s="243"/>
      <c r="E43" s="244"/>
      <c r="F43" s="245"/>
      <c r="G43" s="246"/>
      <c r="H43" s="66"/>
      <c r="I43" s="66"/>
      <c r="J43" s="66"/>
      <c r="K43" s="272"/>
      <c r="L43" s="273"/>
      <c r="M43" s="67"/>
    </row>
    <row r="44" spans="2:13" ht="4.5" customHeight="1">
      <c r="B44" s="5"/>
      <c r="C44" s="5"/>
      <c r="D44" s="5"/>
      <c r="E44" s="5"/>
      <c r="F44" s="5"/>
      <c r="G44" s="5"/>
      <c r="H44" s="5"/>
      <c r="I44" s="5"/>
      <c r="J44" s="5"/>
      <c r="K44" s="5"/>
      <c r="L44" s="5"/>
      <c r="M44" s="5"/>
    </row>
    <row r="45" spans="2:13" ht="9" customHeight="1">
      <c r="B45" s="238" t="s">
        <v>20</v>
      </c>
      <c r="C45" s="238"/>
      <c r="D45" s="238"/>
      <c r="E45" s="54" t="s">
        <v>21</v>
      </c>
      <c r="F45" s="263" t="s">
        <v>25</v>
      </c>
      <c r="G45" s="264"/>
      <c r="H45" s="264"/>
      <c r="I45" s="264"/>
      <c r="J45" s="264"/>
      <c r="K45" s="264"/>
      <c r="L45" s="264"/>
      <c r="M45" s="265"/>
    </row>
    <row r="46" spans="2:13" ht="18.75" customHeight="1">
      <c r="B46" s="276"/>
      <c r="C46" s="276"/>
      <c r="D46" s="276"/>
      <c r="E46" s="277">
        <f ca="1">NOW()</f>
        <v>42759.38255335648</v>
      </c>
      <c r="F46" s="266"/>
      <c r="G46" s="267"/>
      <c r="H46" s="267"/>
      <c r="I46" s="267"/>
      <c r="J46" s="267"/>
      <c r="K46" s="267"/>
      <c r="L46" s="267"/>
      <c r="M46" s="268"/>
    </row>
    <row r="47" spans="2:13" ht="9" customHeight="1">
      <c r="B47" s="238" t="s">
        <v>19</v>
      </c>
      <c r="C47" s="238"/>
      <c r="D47" s="238"/>
      <c r="E47" s="278"/>
      <c r="F47" s="266"/>
      <c r="G47" s="267"/>
      <c r="H47" s="267"/>
      <c r="I47" s="267"/>
      <c r="J47" s="267"/>
      <c r="K47" s="267"/>
      <c r="L47" s="267"/>
      <c r="M47" s="268"/>
    </row>
    <row r="48" spans="2:13" ht="19.5" customHeight="1" thickBot="1">
      <c r="B48" s="276"/>
      <c r="C48" s="276"/>
      <c r="D48" s="276"/>
      <c r="E48" s="279"/>
      <c r="F48" s="269"/>
      <c r="G48" s="270"/>
      <c r="H48" s="270"/>
      <c r="I48" s="270"/>
      <c r="J48" s="270"/>
      <c r="K48" s="270"/>
      <c r="L48" s="270"/>
      <c r="M48" s="271"/>
    </row>
    <row r="49" spans="2:13" ht="16.5" customHeight="1" thickBot="1">
      <c r="B49" s="154" t="s">
        <v>94</v>
      </c>
      <c r="C49" s="155"/>
      <c r="D49" s="155"/>
      <c r="E49" s="155"/>
      <c r="F49" s="155"/>
      <c r="G49" s="155"/>
      <c r="H49" s="155"/>
      <c r="I49" s="155"/>
      <c r="J49" s="155"/>
      <c r="K49" s="155"/>
      <c r="L49" s="155"/>
      <c r="M49" s="156"/>
    </row>
    <row r="50" spans="2:13" s="33" customFormat="1" ht="11.25" customHeight="1">
      <c r="B50" s="157" t="s">
        <v>95</v>
      </c>
      <c r="C50" s="158"/>
      <c r="D50" s="158"/>
      <c r="E50" s="158"/>
      <c r="F50" s="158"/>
      <c r="G50" s="158"/>
      <c r="H50" s="158"/>
      <c r="I50" s="158"/>
      <c r="J50" s="158"/>
      <c r="K50" s="158"/>
      <c r="L50" s="158"/>
      <c r="M50" s="159"/>
    </row>
    <row r="51" spans="2:13" s="33" customFormat="1" ht="21" customHeight="1">
      <c r="B51" s="157" t="s">
        <v>96</v>
      </c>
      <c r="C51" s="158"/>
      <c r="D51" s="158"/>
      <c r="E51" s="158"/>
      <c r="F51" s="158"/>
      <c r="G51" s="158"/>
      <c r="H51" s="158"/>
      <c r="I51" s="158"/>
      <c r="J51" s="158"/>
      <c r="K51" s="158"/>
      <c r="L51" s="158"/>
      <c r="M51" s="159"/>
    </row>
    <row r="52" spans="2:13" s="33" customFormat="1" ht="21.75" customHeight="1">
      <c r="B52" s="160" t="s">
        <v>105</v>
      </c>
      <c r="C52" s="158"/>
      <c r="D52" s="158"/>
      <c r="E52" s="158"/>
      <c r="F52" s="158"/>
      <c r="G52" s="158"/>
      <c r="H52" s="158"/>
      <c r="I52" s="158"/>
      <c r="J52" s="158"/>
      <c r="K52" s="158"/>
      <c r="L52" s="158"/>
      <c r="M52" s="159"/>
    </row>
    <row r="53" spans="2:13" s="33" customFormat="1" ht="39" customHeight="1">
      <c r="B53" s="160" t="s">
        <v>97</v>
      </c>
      <c r="C53" s="161"/>
      <c r="D53" s="161"/>
      <c r="E53" s="161"/>
      <c r="F53" s="161"/>
      <c r="G53" s="161"/>
      <c r="H53" s="161"/>
      <c r="I53" s="161"/>
      <c r="J53" s="161"/>
      <c r="K53" s="161"/>
      <c r="L53" s="161"/>
      <c r="M53" s="162"/>
    </row>
    <row r="54" spans="2:13" s="33" customFormat="1" ht="24" customHeight="1">
      <c r="B54" s="157" t="s">
        <v>98</v>
      </c>
      <c r="C54" s="158"/>
      <c r="D54" s="158"/>
      <c r="E54" s="158"/>
      <c r="F54" s="158"/>
      <c r="G54" s="158"/>
      <c r="H54" s="158"/>
      <c r="I54" s="158"/>
      <c r="J54" s="158"/>
      <c r="K54" s="158"/>
      <c r="L54" s="158"/>
      <c r="M54" s="163"/>
    </row>
    <row r="55" spans="2:13" s="33" customFormat="1" ht="32.25" customHeight="1">
      <c r="B55" s="157" t="s">
        <v>99</v>
      </c>
      <c r="C55" s="158"/>
      <c r="D55" s="158"/>
      <c r="E55" s="158"/>
      <c r="F55" s="158"/>
      <c r="G55" s="158"/>
      <c r="H55" s="158"/>
      <c r="I55" s="158"/>
      <c r="J55" s="158"/>
      <c r="K55" s="158"/>
      <c r="L55" s="158"/>
      <c r="M55" s="163"/>
    </row>
    <row r="56" spans="2:13" s="33" customFormat="1" ht="24.75" customHeight="1">
      <c r="B56" s="157" t="s">
        <v>100</v>
      </c>
      <c r="C56" s="158"/>
      <c r="D56" s="158"/>
      <c r="E56" s="158"/>
      <c r="F56" s="158"/>
      <c r="G56" s="158"/>
      <c r="H56" s="158"/>
      <c r="I56" s="158"/>
      <c r="J56" s="158"/>
      <c r="K56" s="158"/>
      <c r="L56" s="158"/>
      <c r="M56" s="163"/>
    </row>
    <row r="57" spans="2:13" s="33" customFormat="1" ht="32.25" customHeight="1">
      <c r="B57" s="157" t="s">
        <v>101</v>
      </c>
      <c r="C57" s="158"/>
      <c r="D57" s="158"/>
      <c r="E57" s="158"/>
      <c r="F57" s="158"/>
      <c r="G57" s="158"/>
      <c r="H57" s="158"/>
      <c r="I57" s="158"/>
      <c r="J57" s="158"/>
      <c r="K57" s="158"/>
      <c r="L57" s="158"/>
      <c r="M57" s="163"/>
    </row>
    <row r="58" spans="2:13" s="33" customFormat="1" ht="20.25" customHeight="1" thickBot="1">
      <c r="B58" s="157" t="s">
        <v>102</v>
      </c>
      <c r="C58" s="158"/>
      <c r="D58" s="158"/>
      <c r="E58" s="158"/>
      <c r="F58" s="158"/>
      <c r="G58" s="158"/>
      <c r="H58" s="158"/>
      <c r="I58" s="158"/>
      <c r="J58" s="158"/>
      <c r="K58" s="158"/>
      <c r="L58" s="158"/>
      <c r="M58" s="163"/>
    </row>
    <row r="59" spans="2:13" s="33" customFormat="1" ht="24" customHeight="1" thickBot="1">
      <c r="B59" s="164" t="s">
        <v>103</v>
      </c>
      <c r="C59" s="165"/>
      <c r="D59" s="165"/>
      <c r="E59" s="165"/>
      <c r="F59" s="165"/>
      <c r="G59" s="165"/>
      <c r="H59" s="165"/>
      <c r="I59" s="165"/>
      <c r="J59" s="165"/>
      <c r="K59" s="165"/>
      <c r="L59" s="165"/>
      <c r="M59" s="166"/>
    </row>
    <row r="60" spans="2:13" s="33" customFormat="1" ht="12.75" customHeight="1">
      <c r="B60" s="148" t="s">
        <v>104</v>
      </c>
      <c r="C60" s="149"/>
      <c r="D60" s="149"/>
      <c r="E60" s="149"/>
      <c r="F60" s="149"/>
      <c r="G60" s="149"/>
      <c r="H60" s="149"/>
      <c r="I60" s="149"/>
      <c r="J60" s="149"/>
      <c r="K60" s="149"/>
      <c r="L60" s="149"/>
      <c r="M60" s="150"/>
    </row>
    <row r="61" spans="2:13" s="33" customFormat="1" ht="11.25" customHeight="1" thickBot="1">
      <c r="B61" s="151"/>
      <c r="C61" s="152"/>
      <c r="D61" s="152"/>
      <c r="E61" s="152"/>
      <c r="F61" s="152"/>
      <c r="G61" s="152"/>
      <c r="H61" s="152"/>
      <c r="I61" s="152"/>
      <c r="J61" s="152"/>
      <c r="K61" s="152"/>
      <c r="L61" s="152"/>
      <c r="M61" s="153"/>
    </row>
  </sheetData>
  <sheetProtection password="8661" sheet="1" selectLockedCells="1"/>
  <mergeCells count="102">
    <mergeCell ref="H25:I25"/>
    <mergeCell ref="F18:J18"/>
    <mergeCell ref="F19:J19"/>
    <mergeCell ref="J24:M24"/>
    <mergeCell ref="J25:M25"/>
    <mergeCell ref="F21:J21"/>
    <mergeCell ref="L23:M23"/>
    <mergeCell ref="H22:K22"/>
    <mergeCell ref="H23:K23"/>
    <mergeCell ref="K19:L19"/>
    <mergeCell ref="L22:M22"/>
    <mergeCell ref="F45:M48"/>
    <mergeCell ref="D36:F36"/>
    <mergeCell ref="K43:L43"/>
    <mergeCell ref="H24:I24"/>
    <mergeCell ref="E24:F24"/>
    <mergeCell ref="B45:D45"/>
    <mergeCell ref="B46:D46"/>
    <mergeCell ref="E46:E48"/>
    <mergeCell ref="B48:D48"/>
    <mergeCell ref="B47:D47"/>
    <mergeCell ref="E25:F25"/>
    <mergeCell ref="B30:C30"/>
    <mergeCell ref="B43:E43"/>
    <mergeCell ref="F43:G43"/>
    <mergeCell ref="D35:F35"/>
    <mergeCell ref="B25:D25"/>
    <mergeCell ref="B41:E42"/>
    <mergeCell ref="D26:M26"/>
    <mergeCell ref="F41:G42"/>
    <mergeCell ref="B24:D24"/>
    <mergeCell ref="K12:M12"/>
    <mergeCell ref="F15:M15"/>
    <mergeCell ref="F14:M14"/>
    <mergeCell ref="K13:M13"/>
    <mergeCell ref="M41:M42"/>
    <mergeCell ref="B15:E15"/>
    <mergeCell ref="K21:M21"/>
    <mergeCell ref="B29:C29"/>
    <mergeCell ref="B26:C26"/>
    <mergeCell ref="F4:M4"/>
    <mergeCell ref="F7:M7"/>
    <mergeCell ref="F6:M6"/>
    <mergeCell ref="B6:E6"/>
    <mergeCell ref="B8:D8"/>
    <mergeCell ref="F8:K8"/>
    <mergeCell ref="D22:G22"/>
    <mergeCell ref="D23:G23"/>
    <mergeCell ref="B22:C22"/>
    <mergeCell ref="B2:M2"/>
    <mergeCell ref="F3:M3"/>
    <mergeCell ref="B4:E4"/>
    <mergeCell ref="B3:E3"/>
    <mergeCell ref="B5:E5"/>
    <mergeCell ref="F5:M5"/>
    <mergeCell ref="B7:E7"/>
    <mergeCell ref="B12:D12"/>
    <mergeCell ref="F10:K10"/>
    <mergeCell ref="B11:D11"/>
    <mergeCell ref="B10:D10"/>
    <mergeCell ref="B9:D9"/>
    <mergeCell ref="B21:D21"/>
    <mergeCell ref="D37:F37"/>
    <mergeCell ref="B19:D19"/>
    <mergeCell ref="D34:F34"/>
    <mergeCell ref="B13:D13"/>
    <mergeCell ref="B20:D20"/>
    <mergeCell ref="F9:L9"/>
    <mergeCell ref="F11:L11"/>
    <mergeCell ref="F20:G20"/>
    <mergeCell ref="K20:M20"/>
    <mergeCell ref="B14:E14"/>
    <mergeCell ref="F32:M32"/>
    <mergeCell ref="F27:M27"/>
    <mergeCell ref="D38:F38"/>
    <mergeCell ref="K41:L42"/>
    <mergeCell ref="I34:J34"/>
    <mergeCell ref="F12:J12"/>
    <mergeCell ref="F13:J13"/>
    <mergeCell ref="G34:G35"/>
    <mergeCell ref="H34:H35"/>
    <mergeCell ref="D39:F39"/>
    <mergeCell ref="B58:M58"/>
    <mergeCell ref="B59:M59"/>
    <mergeCell ref="B23:C23"/>
    <mergeCell ref="B16:E16"/>
    <mergeCell ref="F16:M16"/>
    <mergeCell ref="K18:L18"/>
    <mergeCell ref="B18:D18"/>
    <mergeCell ref="B17:E17"/>
    <mergeCell ref="F17:M17"/>
    <mergeCell ref="F31:M31"/>
    <mergeCell ref="B60:M61"/>
    <mergeCell ref="B49:M49"/>
    <mergeCell ref="B50:M50"/>
    <mergeCell ref="B51:M51"/>
    <mergeCell ref="B52:M52"/>
    <mergeCell ref="B53:M53"/>
    <mergeCell ref="B54:M54"/>
    <mergeCell ref="B55:M55"/>
    <mergeCell ref="B56:M56"/>
    <mergeCell ref="B57:M57"/>
  </mergeCells>
  <dataValidations count="2">
    <dataValidation type="list" allowBlank="1" showInputMessage="1" showErrorMessage="1" promptTitle="KG o LB" errorTitle="Sólo acepta KG o LB" error="El dato ingresado no es válido, sólo acepta KG o LB." sqref="H36:H39">
      <formula1>$S$13:$S$14</formula1>
    </dataValidation>
    <dataValidation type="list" allowBlank="1" showInputMessage="1" showErrorMessage="1" promptTitle="MTS o INCH" errorTitle="Solo acepta MTS o INCH" sqref="K34">
      <formula1>$S$15:$S$16</formula1>
    </dataValidation>
  </dataValidations>
  <printOptions horizontalCentered="1" verticalCentered="1"/>
  <pageMargins left="0.2362204724409449" right="0.2362204724409449" top="0.2362204724409449" bottom="0.1968503937007874" header="0" footer="0"/>
  <pageSetup fitToHeight="1" fitToWidth="1" horizontalDpi="600" verticalDpi="600" orientation="portrait" scale="7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Servicio Libre A Bordo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ezimbron</dc:creator>
  <cp:keywords/>
  <dc:description/>
  <cp:lastModifiedBy>koziara.tanya</cp:lastModifiedBy>
  <cp:lastPrinted>2015-07-22T16:56:51Z</cp:lastPrinted>
  <dcterms:created xsi:type="dcterms:W3CDTF">2000-06-16T22:54:54Z</dcterms:created>
  <dcterms:modified xsi:type="dcterms:W3CDTF">2017-01-24T14:11:46Z</dcterms:modified>
  <cp:category/>
  <cp:version/>
  <cp:contentType/>
  <cp:contentStatus/>
</cp:coreProperties>
</file>